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80"/>
  </bookViews>
  <sheets>
    <sheet name="rek" sheetId="1" r:id="rId1"/>
    <sheet name="preddela" sheetId="7" r:id="rId2"/>
    <sheet name="sneberska-JV" sheetId="8" r:id="rId3"/>
    <sheet name="sneberska-HP" sheetId="9" r:id="rId4"/>
    <sheet name="trbeže-JV" sheetId="10" r:id="rId5"/>
    <sheet name="trbeže-HP" sheetId="11" r:id="rId6"/>
  </sheets>
  <definedNames>
    <definedName name="iz">#REF!</definedName>
    <definedName name="izm">#REF!</definedName>
    <definedName name="izm_1">#REF!</definedName>
    <definedName name="Izm_11.005" localSheetId="1">#REF!</definedName>
    <definedName name="Izm_11.005">#REF!</definedName>
    <definedName name="Izm_11.006" localSheetId="1">#REF!</definedName>
    <definedName name="Izm_11.006">#REF!</definedName>
    <definedName name="Izm_11.007" localSheetId="1">#REF!</definedName>
    <definedName name="Izm_11.007">#REF!</definedName>
    <definedName name="Izm_11.009" localSheetId="1">#REF!</definedName>
    <definedName name="Izm_11.009">#REF!</definedName>
    <definedName name="izm_2">#REF!</definedName>
    <definedName name="izm_3">#REF!</definedName>
    <definedName name="izm_4">#REF!</definedName>
    <definedName name="izme">#REF!</definedName>
    <definedName name="izmer">#REF!</definedName>
    <definedName name="mont">'sneberska-JV'!$H$180</definedName>
    <definedName name="mont_1">'trbeže-JV'!$H$172</definedName>
    <definedName name="mont_1hp">'trbeže-HP'!$H$128</definedName>
    <definedName name="monthp">'sneberska-HP'!$H$136</definedName>
    <definedName name="nabav">'sneberska-JV'!$H$220</definedName>
    <definedName name="nabavka">'trbeže-JV'!$H$209</definedName>
    <definedName name="nabavkahp">'trbeže-HP'!$H$144</definedName>
    <definedName name="nabhp">'sneberska-HP'!$H$160</definedName>
    <definedName name="_xlnm.Print_Area" localSheetId="0">rek!$A$1:$I$26</definedName>
    <definedName name="_xlnm.Print_Area" localSheetId="2">'sneberska-JV'!$A$1:$J$220</definedName>
    <definedName name="pr">'sneberska-JV'!#REF!</definedName>
    <definedName name="pr_1">'trbeže-JV'!#REF!</definedName>
    <definedName name="pred">'sneberska-JV'!$H$113</definedName>
    <definedName name="preddrad">'trbeže-JV'!$H$110</definedName>
    <definedName name="s_Prip_del" localSheetId="1">preddela!#REF!</definedName>
    <definedName name="s_Prip_del">#REF!</definedName>
    <definedName name="su_montdela" localSheetId="1">preddela!#REF!</definedName>
    <definedName name="su_montdela">#REF!</definedName>
    <definedName name="SU_MONTDELAHP" localSheetId="1">#REF!</definedName>
    <definedName name="SU_MONTDELAHP">#REF!</definedName>
    <definedName name="SU_NABAVAMAT" localSheetId="1">preddela!#REF!</definedName>
    <definedName name="SU_NABAVAMAT">#REF!</definedName>
    <definedName name="SU_NABAVAMAThp" localSheetId="1">#REF!</definedName>
    <definedName name="SU_NABAVAMAThp">#REF!</definedName>
    <definedName name="su_PREDDELA" localSheetId="1">preddela!$H$101</definedName>
    <definedName name="su_PREDDELA">#REF!</definedName>
    <definedName name="SU_ZEMDELA" localSheetId="1">preddela!#REF!</definedName>
    <definedName name="SU_ZEMDELA">#REF!</definedName>
    <definedName name="su_zemhp" localSheetId="1">#REF!</definedName>
    <definedName name="su_zemhp">#REF!</definedName>
    <definedName name="sub">'sneberska-JV'!$H$224</definedName>
    <definedName name="sub_1">'sneberska-JV'!#REF!</definedName>
    <definedName name="Sub_11" localSheetId="1">preddela!#REF!</definedName>
    <definedName name="Sub_11">#REF!</definedName>
    <definedName name="Sub_12" localSheetId="1">preddela!#REF!</definedName>
    <definedName name="Sub_12">#REF!</definedName>
    <definedName name="suma_11">'trbeže-JV'!$H$213</definedName>
    <definedName name="suma_12">'trbeže-JV'!#REF!</definedName>
    <definedName name="zem">'sneberska-JV'!$H$151</definedName>
    <definedName name="zemd">'trbeže-JV'!$H$146</definedName>
    <definedName name="zemdhp">'trbeže-HP'!$H$114</definedName>
    <definedName name="zemh">'sneberska-HP'!$H$118</definedName>
  </definedNames>
  <calcPr calcId="145621"/>
</workbook>
</file>

<file path=xl/calcChain.xml><?xml version="1.0" encoding="utf-8"?>
<calcChain xmlns="http://schemas.openxmlformats.org/spreadsheetml/2006/main">
  <c r="D12" i="1" l="1"/>
  <c r="H212" i="8"/>
  <c r="D13" i="1"/>
  <c r="H140" i="11"/>
  <c r="H139" i="11"/>
  <c r="H138" i="11"/>
  <c r="H137" i="11"/>
  <c r="H136" i="11"/>
  <c r="H135" i="11"/>
  <c r="H134" i="11"/>
  <c r="H133" i="11"/>
  <c r="H132" i="11"/>
  <c r="H131" i="11"/>
  <c r="H125" i="11"/>
  <c r="H124" i="11"/>
  <c r="H123" i="11"/>
  <c r="H122" i="11"/>
  <c r="H121" i="11"/>
  <c r="H120" i="11"/>
  <c r="H119" i="11"/>
  <c r="H118" i="11"/>
  <c r="H117" i="11"/>
  <c r="H111" i="11"/>
  <c r="H110" i="11"/>
  <c r="H109" i="11"/>
  <c r="H108" i="11"/>
  <c r="H107" i="11"/>
  <c r="H106" i="11"/>
  <c r="H105" i="11"/>
  <c r="H104" i="11"/>
  <c r="H206" i="10"/>
  <c r="H204" i="10"/>
  <c r="H203" i="10"/>
  <c r="H202" i="10"/>
  <c r="H201" i="10"/>
  <c r="H200" i="10"/>
  <c r="H198" i="10"/>
  <c r="H195" i="10"/>
  <c r="H194" i="10"/>
  <c r="H193" i="10"/>
  <c r="H192" i="10"/>
  <c r="H190" i="10"/>
  <c r="H189" i="10"/>
  <c r="H188" i="10"/>
  <c r="H186" i="10"/>
  <c r="H185" i="10"/>
  <c r="H184" i="10"/>
  <c r="H183" i="10"/>
  <c r="H182" i="10"/>
  <c r="H181" i="10"/>
  <c r="H179" i="10"/>
  <c r="H178" i="10"/>
  <c r="H177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44" i="10"/>
  <c r="H142" i="10"/>
  <c r="H141" i="10"/>
  <c r="H140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07" i="10"/>
  <c r="H106" i="10"/>
  <c r="H105" i="10"/>
  <c r="H104" i="10"/>
  <c r="H108" i="10" s="1"/>
  <c r="H103" i="10"/>
  <c r="H102" i="10"/>
  <c r="H101" i="10"/>
  <c r="D8" i="1"/>
  <c r="D7" i="1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217" i="8"/>
  <c r="H215" i="8"/>
  <c r="H211" i="8"/>
  <c r="H210" i="8"/>
  <c r="H209" i="8"/>
  <c r="H208" i="8"/>
  <c r="H207" i="8"/>
  <c r="H205" i="8"/>
  <c r="H204" i="8"/>
  <c r="H203" i="8"/>
  <c r="H202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7" i="8"/>
  <c r="H186" i="8"/>
  <c r="H185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49" i="8"/>
  <c r="H148" i="8"/>
  <c r="H146" i="8"/>
  <c r="H145" i="8"/>
  <c r="H144" i="8"/>
  <c r="H143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0" i="8"/>
  <c r="H109" i="8"/>
  <c r="H108" i="8"/>
  <c r="H107" i="8"/>
  <c r="H106" i="8"/>
  <c r="H105" i="8"/>
  <c r="H104" i="8"/>
  <c r="H103" i="8"/>
  <c r="H102" i="8"/>
  <c r="H101" i="8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142" i="11" l="1"/>
  <c r="H170" i="10"/>
  <c r="H172" i="10" s="1"/>
  <c r="H81" i="10" s="1"/>
  <c r="H145" i="10"/>
  <c r="H146" i="10" s="1"/>
  <c r="H76" i="10" s="1"/>
  <c r="H110" i="10"/>
  <c r="H71" i="10" s="1"/>
  <c r="H157" i="9"/>
  <c r="H218" i="8"/>
  <c r="H220" i="8" s="1"/>
  <c r="H86" i="8" s="1"/>
  <c r="H178" i="8"/>
  <c r="H180" i="8" s="1"/>
  <c r="H81" i="8" s="1"/>
  <c r="H150" i="8"/>
  <c r="H151" i="8" s="1"/>
  <c r="H76" i="8" s="1"/>
  <c r="H101" i="7"/>
  <c r="H126" i="11"/>
  <c r="H128" i="11" s="1"/>
  <c r="H74" i="11" s="1"/>
  <c r="H141" i="11"/>
  <c r="H207" i="10"/>
  <c r="H209" i="10" s="1"/>
  <c r="H86" i="10" s="1"/>
  <c r="H112" i="11"/>
  <c r="H114" i="11" s="1"/>
  <c r="H62" i="11" s="1"/>
  <c r="H116" i="9"/>
  <c r="H118" i="9" s="1"/>
  <c r="H62" i="9" s="1"/>
  <c r="H158" i="9"/>
  <c r="H160" i="9" s="1"/>
  <c r="H86" i="9" s="1"/>
  <c r="H111" i="8"/>
  <c r="H113" i="8" s="1"/>
  <c r="H71" i="8" s="1"/>
  <c r="H134" i="9"/>
  <c r="H136" i="9" s="1"/>
  <c r="H74" i="9" s="1"/>
  <c r="D14" i="1"/>
  <c r="D18" i="1"/>
  <c r="D9" i="1"/>
  <c r="H144" i="11" l="1"/>
  <c r="H86" i="11" s="1"/>
  <c r="H92" i="8"/>
  <c r="H71" i="7"/>
  <c r="H53" i="7" s="1"/>
  <c r="H56" i="7" s="1"/>
  <c r="H92" i="10"/>
  <c r="H98" i="11"/>
  <c r="H98" i="9"/>
  <c r="D17" i="1"/>
  <c r="D19" i="1" s="1"/>
  <c r="H54" i="10" l="1"/>
  <c r="G13" i="1"/>
  <c r="H53" i="10"/>
  <c r="G12" i="1"/>
  <c r="G8" i="1"/>
  <c r="H54" i="8"/>
  <c r="G4" i="1"/>
  <c r="H59" i="7"/>
  <c r="H63" i="7" s="1"/>
  <c r="H56" i="10"/>
  <c r="H53" i="8"/>
  <c r="H56" i="8" s="1"/>
  <c r="H59" i="8" s="1"/>
  <c r="H63" i="8" s="1"/>
  <c r="G7" i="1"/>
  <c r="G14" i="1" l="1"/>
  <c r="H59" i="10"/>
  <c r="H63" i="10" s="1"/>
  <c r="G18" i="1"/>
  <c r="G9" i="1" l="1"/>
  <c r="G17" i="1"/>
  <c r="G19" i="1" s="1"/>
  <c r="G20" i="1" s="1"/>
  <c r="G21" i="1" s="1"/>
</calcChain>
</file>

<file path=xl/sharedStrings.xml><?xml version="1.0" encoding="utf-8"?>
<sst xmlns="http://schemas.openxmlformats.org/spreadsheetml/2006/main" count="1114" uniqueCount="363">
  <si>
    <t>CENA (EUR)</t>
  </si>
  <si>
    <t>m1</t>
  </si>
  <si>
    <t xml:space="preserve"> </t>
  </si>
  <si>
    <t>REKAPITULACIJA:</t>
  </si>
  <si>
    <t>vodovodni priključki-obnova</t>
  </si>
  <si>
    <t>cevovod NL DN 100</t>
  </si>
  <si>
    <t>m1 cevi</t>
  </si>
  <si>
    <t>Skupaj:</t>
  </si>
  <si>
    <t>montažna dela, vodovodni material, obnova priključkov od priklopa do objekta,</t>
  </si>
  <si>
    <r>
      <rPr>
        <b/>
        <u/>
        <sz val="10"/>
        <rFont val="Arial Narrow"/>
        <family val="2"/>
        <charset val="238"/>
      </rPr>
      <t>Opomba</t>
    </r>
    <r>
      <rPr>
        <b/>
        <sz val="10"/>
        <rFont val="Arial Narrow"/>
        <family val="2"/>
        <charset val="238"/>
      </rPr>
      <t>: v ceno vodovoda so vključena vsa potrebna zemeljska, gradbena dela,</t>
    </r>
  </si>
  <si>
    <t>vključno geodetska dela in izdelava PID.</t>
  </si>
  <si>
    <t>DDV 22%</t>
  </si>
  <si>
    <t>SKUPAJ Z DDV</t>
  </si>
  <si>
    <t>cevovod NL DN 150</t>
  </si>
  <si>
    <t>SKUPAJ:</t>
  </si>
  <si>
    <t>PREDDELA IN SKUPNA DELA ZA CELO OBMOČJE:</t>
  </si>
  <si>
    <t>VODOVOD:</t>
  </si>
  <si>
    <t>ODSEK I-Sneberska cesta</t>
  </si>
  <si>
    <t>ODSEK II- Trbeže</t>
  </si>
  <si>
    <t>POPIS DEL S PREDIZMERAMI IN PREDRAČUNOM</t>
  </si>
  <si>
    <t>PROJEKT:</t>
  </si>
  <si>
    <t>REKONSTRUKCIJA VODOVODA PO SNEBERSKI CESTI MED AVTOCESTO IN ULICO TRBEŽE IN PO ULICI TRBEŽE</t>
  </si>
  <si>
    <t>2/1 NAČRT VODOVODA</t>
  </si>
  <si>
    <t>OBJEKT:</t>
  </si>
  <si>
    <t>JAVNI VODOVOD</t>
  </si>
  <si>
    <t>SNEBERSKA C.</t>
  </si>
  <si>
    <t>NAROČNIK:</t>
  </si>
  <si>
    <t>JP VODOVOD-KANALIZACIJA d.o.o.</t>
  </si>
  <si>
    <t>Vodovodna cesta 90</t>
  </si>
  <si>
    <t>1000 Ljubljana</t>
  </si>
  <si>
    <t>ŠT. NAČRTA:</t>
  </si>
  <si>
    <t>50-2076-00-2018</t>
  </si>
  <si>
    <t>DATUM:</t>
  </si>
  <si>
    <t>SEPTEMBER 2018</t>
  </si>
  <si>
    <t>NAČRT VODOVODA</t>
  </si>
  <si>
    <t>REKAPITULACIJA :</t>
  </si>
  <si>
    <t xml:space="preserve">A. JAVNI VODOVOD  </t>
  </si>
  <si>
    <t>€</t>
  </si>
  <si>
    <t>A1.VODOVODNI PRIKLJUČKI</t>
  </si>
  <si>
    <t>Davek na dodano vrednost (22%):</t>
  </si>
  <si>
    <t>PROJEKTANTSKA OCENA (skupaj z DDV):</t>
  </si>
  <si>
    <t xml:space="preserve">A: REKAPITULACIJA </t>
  </si>
  <si>
    <t>1.0 ZEMELJSKA, GRADBENA DELA-CESTA</t>
  </si>
  <si>
    <t>2.0 ZEMELJSKA IN GRADBENA DELA</t>
  </si>
  <si>
    <t>3.0 MONTAŽNA DELA</t>
  </si>
  <si>
    <t>4.0 NABAVA MATERIALA</t>
  </si>
  <si>
    <t>SKUPAJ</t>
  </si>
  <si>
    <t>Koda</t>
  </si>
  <si>
    <t>Šifra</t>
  </si>
  <si>
    <t>Opis</t>
  </si>
  <si>
    <t>E.M.</t>
  </si>
  <si>
    <t>Količina</t>
  </si>
  <si>
    <t>Cena</t>
  </si>
  <si>
    <t>Znesek</t>
  </si>
  <si>
    <t>Op.upoštevana predvidena ureditev cele širine ceste in vzporedna gradnja kanalizacije.</t>
  </si>
  <si>
    <t>postavka</t>
  </si>
  <si>
    <t>opis dela</t>
  </si>
  <si>
    <t>enota mere</t>
  </si>
  <si>
    <t>količina</t>
  </si>
  <si>
    <t>cena/enoto</t>
  </si>
  <si>
    <t>cena</t>
  </si>
  <si>
    <t>1,1</t>
  </si>
  <si>
    <r>
      <t>Rezkanje asfaltnega cestišča in pločnika v debelini do 11 cm s poravnanjem, zavaljanjem, zarezom in zagotovitev prevoznosti do končne ureditve ali rušenje debeline do 11 cm  v potrebni širini,z zarezom,</t>
    </r>
    <r>
      <rPr>
        <sz val="10"/>
        <color indexed="8"/>
        <rFont val="Arial"/>
        <family val="2"/>
        <charset val="238"/>
      </rPr>
      <t xml:space="preserve"> odvozom na trajno lastno deponijo, vključno stroški deponije-dejanska širina. Obračun za 1 m2 .</t>
    </r>
  </si>
  <si>
    <t>m2</t>
  </si>
  <si>
    <t>1,2</t>
  </si>
  <si>
    <t>m3</t>
  </si>
  <si>
    <t>1,3</t>
  </si>
  <si>
    <t>Strojno rezanje asfalta debeline do 12 cm. Obračun za 1 m1.</t>
  </si>
  <si>
    <t>1,4</t>
  </si>
  <si>
    <t>Izdelava finega planuma zgornjega ustroja z utrjevanjem na predpisano nosilnost, vključno z dosipom materiala, meritvami nosilnosti- podlaga za asfaltiranje.Obračun za 1 m2 .</t>
  </si>
  <si>
    <t>1,5</t>
  </si>
  <si>
    <t>Asfaltiranje cestišča-lokalna cesta- z obrabno-nosilnim slojem AC 16 SURF B 70/100 A4  v deb. 7 cm. Izvedba po zahtevi upravljalca ceste in dovoljenja za poseg v cesto. Cena zajema material in delo, premaz stikov z dilaplastom.
Obračun za 1 m2- del vozišča</t>
  </si>
  <si>
    <t>1,6</t>
  </si>
  <si>
    <t>Asfaltiranje pločnika z asfaltom AC 8 surf B70/100 A4 v debelini 4 cm. Izvedba po zahtevi upravljalca ceste in dovoljenja za poseg v cestišče. Cena zajema material in delo, premaz stikov, pobrizg z emulzijo, premaz vseh stikov z dilaplastom.  
Obračun za 1 m2 -širina pločnika</t>
  </si>
  <si>
    <t>1,7</t>
  </si>
  <si>
    <t>Rušenje betonskih robnikov 15/25/100 z nakladanjem na kamion in odvozom na stalno lastno deponijo, vključno z manipulativnimi stroški in stroški deponije. Dobava in vgradnja novih betonskih robnikov 15/25/100 ter postavitev v beton C16/20 s porabo 0,15 m3/m' in zalivanje stikov s cementno malto. Obračun za 1m1.</t>
  </si>
  <si>
    <t>1,8</t>
  </si>
  <si>
    <t>Rušenje cestnega požiralnika z odvozom na stalno lastno deponijo. Obračun za 1 kos.</t>
  </si>
  <si>
    <t>kos</t>
  </si>
  <si>
    <t>1,9</t>
  </si>
  <si>
    <t>Izdelava cestnega požiralnika s cevjo fi 50, cestno rešetko 400/400 mm D400, globine 1,5 m in povezavo na kanalizacijsko cev, vključno dobava materiala. Obračun za 1 kos.</t>
  </si>
  <si>
    <t>1,10</t>
  </si>
  <si>
    <t>Izdelava cestnega požiralnika s cevjo fi 50, LTŽ okvirjem in pokrovom C250,  globine 1,5 m in povezavo na kanalizacijsko cev, vključno dobava materiala. Obračun za 1 kos.</t>
  </si>
  <si>
    <t>1,11</t>
  </si>
  <si>
    <t>Ostala dodatna in nepredvidena dela. Obračun stroškov po dejanskih stroških porabe časa in materiala po vpisu v gradbeni dnevnik. 
Ocena stroškov 10% vrednosti zemeljskih del.</t>
  </si>
  <si>
    <t>ZEMELJSKA, GRADBENA DELA-CESTA</t>
  </si>
  <si>
    <t>skupaj</t>
  </si>
  <si>
    <t>Faktor razrahljivosti upoštevan v ceni na enoto.</t>
  </si>
  <si>
    <t>2,1</t>
  </si>
  <si>
    <t>Priprava gradbišča v dolžini L=362 m; odstranitev eventuelnih ovir in utrditev delovnega platoja.</t>
  </si>
  <si>
    <t>2,2</t>
  </si>
  <si>
    <r>
      <t xml:space="preserve">Zakoličba obstoječih in predvidenih komunalnih vodov in oznaka križanj.  </t>
    </r>
    <r>
      <rPr>
        <b/>
        <sz val="10"/>
        <rFont val="Arial"/>
        <family val="2"/>
        <charset val="238"/>
      </rPr>
      <t>Nadzor pristojnih komunalnih organizacij na območju gradnje</t>
    </r>
    <r>
      <rPr>
        <sz val="10"/>
        <rFont val="Arial"/>
        <family val="2"/>
        <charset val="238"/>
      </rPr>
      <t>. Obračun po dejanskih stroških.</t>
    </r>
  </si>
  <si>
    <t>2,3</t>
  </si>
  <si>
    <t xml:space="preserve"> Po končanih delih se gradbišče pospravi in vzpostavi v  stanje po zunanji ureditvi območja.</t>
  </si>
  <si>
    <t>2,4</t>
  </si>
  <si>
    <t>Postavitev gradbenih profilov na vzpostavljeno os trase cevovoda ter določitev nivoja za merjenje globine izkopa in polaganje cevovoda. Obračun za 1 kos.</t>
  </si>
  <si>
    <t>2,5</t>
  </si>
  <si>
    <t>Površinski odkop humusa v povprečni debelini 20 cm z odlaganjem ob rob izkopa ali premetom do 10 m do gradbene jame.</t>
  </si>
  <si>
    <t>2,6</t>
  </si>
  <si>
    <t>Strojni zkop jarka globine 0.0-2.0 m v terenu III-IV. kat. z nakladanjem na kamion  Brežine se izvajajo v naklonu 65° do nivoja -0.10 m do novega terena.
Obračun za 1 m3.</t>
  </si>
  <si>
    <t>2,7</t>
  </si>
  <si>
    <t>Ročni izkop v terenu III. -IV. kat. globine 0.0-2.0 m širine jarka do 3 m. z nakladanjem na kamion. 
Obračun za 1 m3.</t>
  </si>
  <si>
    <t>2,8</t>
  </si>
  <si>
    <t>Dovoz odkopanega materiala na začasno gradbeno deponijo  z  razkladanjem, razgrinjanjem, planiranjem, vključno stroški deponije. Obračun za 1 m3.</t>
  </si>
  <si>
    <t>2,9</t>
  </si>
  <si>
    <t>Dovoz odkopanega materiala na trajno gradbeno deponijo do 5 km z razkladanjem, razgrinjanjem, planiranjem in utrjevanjem v slojih po 50 cm, vključno stroški deponije. Obračun za 1 m3.</t>
  </si>
  <si>
    <t>2,10</t>
  </si>
  <si>
    <t>Podkop (strojni in ročni) pod ograjami, živimi mejami in podobnim.</t>
  </si>
  <si>
    <t>2,11</t>
  </si>
  <si>
    <t>Ročno planiranje dna jarka s točnostjo +/- 3 cm v projektiranem padcu. Obračun za 1 m2.</t>
  </si>
  <si>
    <t>2,12</t>
  </si>
  <si>
    <t>Nabava in dobava 2x sejanega peska fr.0.02-8 mm in izdelava nasipa za izravnavo dna jarka debeline 10 cm , s planiranjem in utrjevanjem do 95 % trdnosti po standardnem Proktorjevem postopku.
Obračun za 1 m3.</t>
  </si>
  <si>
    <t>2,13</t>
  </si>
  <si>
    <t>Nabava, dobava in izdelava nasipa do 20 cm nad temenom cevi. Na pešč. post. se izvede 3-5 cm deb. ležišče cevi. Obsip cevi se izvaja v slojih po 15 cm iz 2xsejanega peska fr. 0,02 - 8 mm, istočasno na obeh straneh cevi z utrjevanjem po standard. Proktor. postopku. 
Obračun za 1 m3.</t>
  </si>
  <si>
    <t>2,14</t>
  </si>
  <si>
    <t>Dobava izbranega tamponskega drobljenca fr.0.02-100 mm za zasip  do višine potrebne za končno ureditev terena in z začasnim zasipom do terena (do končne ureditve ceste), s komprimiranjem v slojih deb. 20 cm-obstoječ material, vključno dovoz z začasne deponije.
Obračun za 1 m3 izvedenega zasipa.</t>
  </si>
  <si>
    <t>2,15</t>
  </si>
  <si>
    <t>Dobava izbranega tamponskega drobljenca fr.0.02-100 mm za zasip  do višine potrebne za končno ureditev terena in z začasnim zasipom do terena (do končne ureditve ceste), s komprimiranjem v slojih deb. 20 cm-NOV material, vključno z dovozom-30%.
Obračun za 1 m3 izvedenega zasipa.</t>
  </si>
  <si>
    <t>2,16</t>
  </si>
  <si>
    <t>Dovoz odkopanega materiala-višek materiala pred dokončno ureditvijo terena in iz začasne deponije-  na trajno gradbeno deponijo do 5 km z nakladanjem na kamion, razkladanjem, razgrinjanjem, planiranjem in utrjevanjem v slojih po 50 cm, vključno stroški deponije. Obračun za 1 m3.</t>
  </si>
  <si>
    <t>2,17</t>
  </si>
  <si>
    <t>Strojno razgrinjanje in fino ročno planiranje humusa v povprečni debelini 20 cm vključno z odrivom ali premetom materiala do 10 m. Ponovna zatravitev površin.</t>
  </si>
  <si>
    <t>2,18</t>
  </si>
  <si>
    <t>Črpanje vode iz gradbene jame v času gradnje.
Obračun za 1 uro.</t>
  </si>
  <si>
    <t>ur</t>
  </si>
  <si>
    <t>2,19</t>
  </si>
  <si>
    <t>Izkop terena III.-IV.ktg. (ročno:strojno, 20:80) za potrebe postavitve hidrantov. Obsip hidrantov s primernim gramoznim materialom fr.0.02-60 mm (cca 2 m3/ kos). Ureditev terena v novo stanje.
Obračun za 1 kos.</t>
  </si>
  <si>
    <t>2,20</t>
  </si>
  <si>
    <t>Obbetoniranje odcepov, hidrantov, odzračevalnih garnitur, lokov in podbetoniranje NL elementov v jaških, s porabo betona do 0.15-0.20 m3/kos. Obračun za 1 obbetoniranje.</t>
  </si>
  <si>
    <t>2,21</t>
  </si>
  <si>
    <t>Zavarovanje nastavkov za zasune, odzračevalne garniture in hidrante z betonskimi montažnimi podložkami, ter namestitev cestnih kap na končno niveleto terena ali cestišča. Obračun za 1 kos.</t>
  </si>
  <si>
    <t>2,22</t>
  </si>
  <si>
    <t>Nabava in obbetoniranje drogov signalnih tablic za oznako hidrantov, odzračevalnih garnitur in zasunov. Stebrički so iz jeklenih cevi d 40 mm, višine 1800 mm. Poraba bet. do 0.25 m3/kos. Obračun za 1 kos.</t>
  </si>
  <si>
    <t>2,23</t>
  </si>
  <si>
    <t>Izdelava provizornih dostopov do objektov ali ulic v času gradnje. Uporaba za več odsekov gradbišča (prenosljivi). Obračun za 1 kos.</t>
  </si>
  <si>
    <t xml:space="preserve">PREČKANJE S KOMUNALNIMI VODI  </t>
  </si>
  <si>
    <t>2,24</t>
  </si>
  <si>
    <t>Križanje projektiranega vodovoda s priključki z ostalimi komunalnimi vodi brez zaščitne cevi. Vmesni prostor se zapolni s peščenim materialom na dolžini 2 m. Izkop na mestu križanja se izvaja ročno pod nadzorom upravljalca komunalnega voda. Obračun za 1 križanje.</t>
  </si>
  <si>
    <t>2,25</t>
  </si>
  <si>
    <t>Križanje vodovodne cevi z obstoječim magistralnim plinovodom DN 250 mm pod posebnimi pogoji dela, v 2 x 5m pasu plinovoda:
 - zakoličba plinovoda
 - ročno izvajanje zemeljskih del
 - nadzor upravljalca</t>
  </si>
  <si>
    <t>2,26</t>
  </si>
  <si>
    <t>Križanje projektiranega vodovoda preko obstoječe cevi javnega vodovoda, ki bo ukinjena.  Izkop na mestu križanja se izvaja ročno pod nadzorom upravljalca komunalnega voda. Obračun za 1 križanje.</t>
  </si>
  <si>
    <t>2,27</t>
  </si>
  <si>
    <t>Križanje projektiranega vodovoda preko obstoječih cevi vodovodnih priključkov, ki bodo prevezani na novi vodovod.  Izkop na mestu križanja se izvaja ročno pod nadzorom upravljalca komunalnega voda. Obračun za 1 križanje.</t>
  </si>
  <si>
    <t>ČAS GRADNJE</t>
  </si>
  <si>
    <t>2,28</t>
  </si>
  <si>
    <t>Vzdrževanje  vseh prekopanih javnih površin (ceste, poti) v času rušitve zgornjega ustroja (asfalt, makadam) do vzpostavitve v prvotno stanje z upoštevanjem stroškov dela in materiala . Obračun za m1.</t>
  </si>
  <si>
    <t>2,29</t>
  </si>
  <si>
    <t>ZEMELJSKA DELA</t>
  </si>
  <si>
    <t xml:space="preserve">Priprava gradbišča, določitev deponije vodovodnega materiala in zavarovanje. Po končanih delih se gradbišče pospravi in vzpostavi v prvotno stanje.
</t>
  </si>
  <si>
    <t xml:space="preserve">Nakladanje, razkladanje in prevoz vodovodnega materiala in orodja po gradbišču od deponije do mesta  vgradnje.  </t>
  </si>
  <si>
    <t>Prenos, spuščanje in polaganje cevi v jarek ter poravnanje v horizontalni in vertikalni smeri. Obračun za 1 m1.</t>
  </si>
  <si>
    <t>Prenos, spuščanje in polaganje NL elementov teže do 100 kg v jarek ter poravnanje v vertikalni in horizontalni smeri.</t>
  </si>
  <si>
    <t>Montaža NL cevi DN 150.</t>
  </si>
  <si>
    <t>3,6</t>
  </si>
  <si>
    <t>Demontaža obstoječih cevi pri priključitvah novih in prekinitvah, z začasnim zapiranjem ventilov na obst. cevi, zapora vodooskrbe. Demontaža obst. cestnih kap z označevalnimi tablicami ukinjenih zasunov, hidrantov. Odvoz demontiranih delov, tudi ukinjenih cevi  na trajno deponijo, vključno s stroški deponije.</t>
  </si>
  <si>
    <t>3,7</t>
  </si>
  <si>
    <t xml:space="preserve">Montaža  NL fazonskih kosov DN 80 </t>
  </si>
  <si>
    <t>3,9</t>
  </si>
  <si>
    <t xml:space="preserve">Montaža  NL fazonskih kosov DN 100 </t>
  </si>
  <si>
    <t>3,10</t>
  </si>
  <si>
    <t>Montaža  NL fazonskih kosov DN 150</t>
  </si>
  <si>
    <t>3,11</t>
  </si>
  <si>
    <t>Montaža  NL fazonskih kosov DN 250, DN 300</t>
  </si>
  <si>
    <t>3,12</t>
  </si>
  <si>
    <t>Prenos, spuščanje in montaža zasunov DN 80 z vgradno garnituro in cestno kapo s podložko. Obračun za 1 kos.</t>
  </si>
  <si>
    <t>3,13</t>
  </si>
  <si>
    <t>Prenos, spuščanje in montaža kombinirane armature Cobi III DN 150/150 s tremi zasuni z vgradnimi garniturami in skupno cestno kapo s podložko. Obračun za 1 kos.</t>
  </si>
  <si>
    <t>3,14</t>
  </si>
  <si>
    <t>Prenos, spuščanje in montaža podtalnega hidranta DN 80 s cestno kapo . Obračun za 1 kos.</t>
  </si>
  <si>
    <t>3,15</t>
  </si>
  <si>
    <t>Prenos, spuščanje in montaža podtalnega hidranta-blatnika DN 80 s cestno kapo . Obračun za 1 kos.</t>
  </si>
  <si>
    <t>3,16</t>
  </si>
  <si>
    <t>Prenos, spuščanje in montaža nadtalnega hidranta DN 80 -inox. Obračun za 1 kos.</t>
  </si>
  <si>
    <t>3,17</t>
  </si>
  <si>
    <t xml:space="preserve">Prenos, spuščanje in montaža odzračevalne garniture -podzemna izvedba. Obračun za 1 kos. </t>
  </si>
  <si>
    <t>3,18</t>
  </si>
  <si>
    <t>Tlačni preizkus cevovoda- priprava na preizkus po EN 805, možna izvedba v več fazah, po odsekih.Obračun po dejanskih stroških - za m1.</t>
  </si>
  <si>
    <t>3,19</t>
  </si>
  <si>
    <t>Dezinfekcija cevovoda pred izvedbo prevezav in vključitvijo v obratovanje. Postavka vključuje izpiranje cevovoda in pridobitev atesta ustreznosti kvalitete vode. Obračun za 1 m1.</t>
  </si>
  <si>
    <t>3,20</t>
  </si>
  <si>
    <t>Nabava in polaganje signalnega traku nad vodovodnimi cevmi.
 Obračun po 1 m1.</t>
  </si>
  <si>
    <t>3,21</t>
  </si>
  <si>
    <t>Nabava, dobava in montaža tablic za označevanje hidrantov, zračnikov in zasunov. Obračun za kos.</t>
  </si>
  <si>
    <t>3,22</t>
  </si>
  <si>
    <t>Preizkus hidrantov na novem cevovodu s pridobitvijo potrdila o delovanju. Obračun za kos.</t>
  </si>
  <si>
    <t>3,23</t>
  </si>
  <si>
    <t>Izvedba prevezav na obstoječi vodovod glede na faznost gradnje oz.dolžine odsekov vodovoda, vključno z obveščanji, rezanjem cevi, prevezav, vključno s potrebnim materialom za prevezavo. Obračun za komplet izvedenih del.</t>
  </si>
  <si>
    <t>3,24</t>
  </si>
  <si>
    <t>Dodatna in nepredvidena dela. Obračun stroškovpo dejanski porabi časa in materiala, po vpisu v gradbeni dnevnik. Ocena stroškov 10% od vrednosti montažnih del.</t>
  </si>
  <si>
    <t>MONTAŽNA DELA</t>
  </si>
  <si>
    <r>
      <t xml:space="preserve">CEVI </t>
    </r>
    <r>
      <rPr>
        <sz val="11"/>
        <rFont val="Arial"/>
        <family val="2"/>
        <charset val="238"/>
      </rPr>
      <t>(Al-ZN zunanja zaščita v nanosu 400g/m2):</t>
    </r>
  </si>
  <si>
    <t>NL Natural cev C40, s tesnili, l=6.00 m, DN 150</t>
  </si>
  <si>
    <t>NL Natural cev C40,  Standard spoj z Vi tesnili, l=6.00 m, DN 150</t>
  </si>
  <si>
    <t>Vmesni cevni kos, l=500 mm, NL DN 150</t>
  </si>
  <si>
    <t xml:space="preserve">NL FAZONSKI KOSI: </t>
  </si>
  <si>
    <t>4,4</t>
  </si>
  <si>
    <t>F kos, PN 10, DN 150</t>
  </si>
  <si>
    <t>4,5</t>
  </si>
  <si>
    <t>F kos, PN 10, DN 100</t>
  </si>
  <si>
    <t>4,6</t>
  </si>
  <si>
    <t>E kos, PN 10, DN 150</t>
  </si>
  <si>
    <t>4,7</t>
  </si>
  <si>
    <t>T kos, PN 10, DN 150/50</t>
  </si>
  <si>
    <t>4,8</t>
  </si>
  <si>
    <t>N kos, PN 10, DN 80.</t>
  </si>
  <si>
    <t>4,9</t>
  </si>
  <si>
    <t>NL FF kos, l=500 mm, PN 10, DN 80</t>
  </si>
  <si>
    <t>4,10</t>
  </si>
  <si>
    <t>NL FF kos, l=200 mm, PN 10, DN 80</t>
  </si>
  <si>
    <t>4,11</t>
  </si>
  <si>
    <t>NL FF kos, l=1000 mm, PN 10, DN 80</t>
  </si>
  <si>
    <t>4,12</t>
  </si>
  <si>
    <t>NL FF kos, l=1000 mm, PN 10, DN 150</t>
  </si>
  <si>
    <t>4,13</t>
  </si>
  <si>
    <t>FFR kos, PN 10, DN 300/150.</t>
  </si>
  <si>
    <t>4,14</t>
  </si>
  <si>
    <t>FFR kos, PN 10, DN 250/150.</t>
  </si>
  <si>
    <t>4,15</t>
  </si>
  <si>
    <t>FFR kos, PN 10, DN 150/100</t>
  </si>
  <si>
    <t>NL  fazonski kos, sidrani z VI tesnili, v kompletu z VI tesnili</t>
  </si>
  <si>
    <t>4,16</t>
  </si>
  <si>
    <t>MMA kos, PN 10, Vi spoj, DN 150/80</t>
  </si>
  <si>
    <t>4,17</t>
  </si>
  <si>
    <t>MMQ kos, PN 10, Vi spoj, DN 150</t>
  </si>
  <si>
    <t>4,18</t>
  </si>
  <si>
    <t>MMK kos 22°, PN 10, Vi spoj, DN 150.</t>
  </si>
  <si>
    <t>4,19</t>
  </si>
  <si>
    <t>MMK kos 11°, PN 10, Vi spoj, DN 150.</t>
  </si>
  <si>
    <t>VODOVODNE ARMATURE</t>
  </si>
  <si>
    <t>4,20</t>
  </si>
  <si>
    <t>Zasun DN 80, PN 16,  kratka izvedba, s teleskopsko vgradilno garnituro (1,3-2,0 m), talno kapo in montažno podložno ploščo</t>
  </si>
  <si>
    <t>4,21</t>
  </si>
  <si>
    <t xml:space="preserve"> Kombinirana armatura DN 150/150, PN 10,  s tremi zasuni, s teleskopskimi vgradilnimi garniturami (1,3-2,0 m), skupno cestno kapo in montažno podložno ploščo</t>
  </si>
  <si>
    <t>4,22</t>
  </si>
  <si>
    <t>Podtalni hidrant iz GGG 400 z letečo prirobnico in vgradno dolžino 1,25 m, DN 80 (skladen z SIST EN 14339:2005).</t>
  </si>
  <si>
    <t>4,23</t>
  </si>
  <si>
    <t>Podtalni hidrant-blatnik s podložko in cestno kapo,               H = 1,5 m, npr. Hawle 490F/490Z z možnostjo popolne izpraznitve in pretokom 165 m3/h pri 1 bar tlačne razlike,      DN 80, PN 16 (skladen z DIN 3221).</t>
  </si>
  <si>
    <t>4,24</t>
  </si>
  <si>
    <t>Nadtalni hidrant DN 80, lomljive izvedbe-inox, z vgradno dolžino l=1.25 m.</t>
  </si>
  <si>
    <t>4,25</t>
  </si>
  <si>
    <t>Odzračevalna garnitura  podzemna izvedba s cestno kapo in betonsko podložko, PN 16, hvgr= 1.0 m , DN 50.(max zračni pretok 3,2 m3/min)-DIN 2501</t>
  </si>
  <si>
    <t>Vijačni material za medprirobnične spoje fazonskih kosov, armatur in spojnih kosov je zajet v ceni fazonov, armatur in spojnih kosov</t>
  </si>
  <si>
    <t>SPOJNI KOSI</t>
  </si>
  <si>
    <t>4,26</t>
  </si>
  <si>
    <t>Univerzalna spojka E, razstavljiva, iz nodularne litine GGG 400, z zunanjo in notranjo zaščito, tesnili v skladu z ISO 4633 in spojnim materialom- za cev LŽ DN 250, PN 10, DN 250</t>
  </si>
  <si>
    <t>4,27</t>
  </si>
  <si>
    <t>Transportni stroški dobave materiala.</t>
  </si>
  <si>
    <t>4,28</t>
  </si>
  <si>
    <t>Dodatna in nepredvidena dela. Obračun stroškov po dejanski porabi časa in materiala, po vpisu v gradbeni dnevnik. Ocena stroškov 10% od vrednosti materiala</t>
  </si>
  <si>
    <t>NABAVA VODOVODNEGA MATERIALA</t>
  </si>
  <si>
    <t>VODOVODNI PRIKLJUČKI</t>
  </si>
  <si>
    <t xml:space="preserve">A1: REKAPITULACIJA </t>
  </si>
  <si>
    <t>VODOVODNI HIŠNI PRIKLJUČKI</t>
  </si>
  <si>
    <t>OBNOVE</t>
  </si>
  <si>
    <t>1.0 ZEMELJSKA DELA</t>
  </si>
  <si>
    <t>2.0 MONTAŽNA DELA</t>
  </si>
  <si>
    <t>3.0 NABAVA MATERIALA</t>
  </si>
  <si>
    <t>Obstoječi priključki- obnova.</t>
  </si>
  <si>
    <t>Določitev poteka trase vodovoda z upravljalcem in lastnikom objekta.</t>
  </si>
  <si>
    <t>Izdelava preboja skozi temelj ali zunanjo steno objekta, jaška za cev fi 63 s sanacijo preboja ter sanacija hidro in termo izolacije, vodotesna izvedba. Obračun za 1 kos.</t>
  </si>
  <si>
    <t>Rušenje betonskih vrtnih  robnikov 5/15/100 z nakladanjem na kamion ter odvozom na stalno gradbeno deponijo, vključno s stroški deponiranja ruševin. Dobava in vgradnja novih betonskih robnikov 5/15/100 ter postavitev v beton MB 20 (C16/20) porabe 0,15 m3/m1 in zalivanje stikov s cementno malto 1:2.Obračun za m1</t>
  </si>
  <si>
    <t>Rušenje vseh vrst betonskega tlaka ali obrobe v in ob stavbah vključno z nakladanjem na kamion, razkladanjem in stroški deponije. Obračun za m2.</t>
  </si>
  <si>
    <t>Izdelava vseh vrst betonskega tlaka ali obrobe v in ob stavbah v debelini 10 cm. Vključeni so vsi stroški izvedbe. Obračun za m2.</t>
  </si>
  <si>
    <t>Odstranitev roba granitnih kock in vzpostavitev v prvotno stanje ob zaključku gradbenih del. Postavka vključuje dobavo in polaganje manjkajočih in ohranjenih granitnih kock, vključno s potrebnim materialom in delom.
Obračun za 1 m'.</t>
  </si>
  <si>
    <t>Izdelava geodetskega posnetka hišnega priključka v papirnati in elektronski obliki skladno z internimi tehničnimi normativi za izvajanje del v katastru JP VODOVOD-KANALIZACIJA d.o.o., Obračun za 1 m1.</t>
  </si>
  <si>
    <t xml:space="preserve">Montaža vodovodne cevi PE 100  d 32x3,0 mm za hišni priključek (montaža zaščitne cevi, vod.cevi v zaščitno cev, zatesnitev z gumi tesnili, vključno s povezavo na ločno spojko pri zasunu in armaturo v merilnem mestu). </t>
  </si>
  <si>
    <r>
      <t xml:space="preserve">Montaža vodovodne cevi PE 100  d 32x3,0 mm za hišni priključek (montaža vod.cevi </t>
    </r>
    <r>
      <rPr>
        <b/>
        <sz val="10"/>
        <rFont val="Arial"/>
        <family val="2"/>
        <charset val="238"/>
      </rPr>
      <t>v obstoječo zaščitno cev</t>
    </r>
    <r>
      <rPr>
        <sz val="10"/>
        <rFont val="Arial"/>
        <family val="2"/>
        <charset val="238"/>
      </rPr>
      <t xml:space="preserve">,  zatesnitev z gumi tesnili, vključno s povezavo na ločno spojko pri zasunu in armaturo v merilnem mestu). </t>
    </r>
  </si>
  <si>
    <t>Montaža univerzalnega navrtnega zasuna za cevovod NL DN 150 z montažo vgradne garniture in cestne kape ter betonske podložke, vključno z zmanjševalnim kosom fi 6/4"/1" in prehodno ločno spojko d 32 za PE cev za prevezavo.</t>
  </si>
  <si>
    <t>Demontaža stare garniture navrtnega zasuna in cestne kape z betonsko podložko in ukinjene priključne cevi.  Odvoz na trajno deponijo, vključno stroški deponije.</t>
  </si>
  <si>
    <t>Demontaža obst.spojnih kosov, krogelnih pip fi 1", krogelnih pip z izpustom fi 1" ter prehodnih spojk PE   v  vodomernem mestu  ter montaža vodomera v vodomerni jašek, vključno s konzolo za vodomer,  ter dobava in montaža  novih spojnih kosov in cevi  za povezavo v starem jašku. Blindiranje starega priključka. Odvoz na trajno deponijo, vključno stroški deponije.</t>
  </si>
  <si>
    <t>Montaža.spojnih kosov, krogelnih pip fi 1", krogelnih pip z izpustom fi 1" ter prehodnih spojk PE d 32 ter vodomera  v vodomernem mestu , vključno s konzolo.</t>
  </si>
  <si>
    <r>
      <t xml:space="preserve">Montaža </t>
    </r>
    <r>
      <rPr>
        <sz val="10"/>
        <rFont val="Arial"/>
        <charset val="238"/>
      </rPr>
      <t xml:space="preserve">tipskega zunanjega tipskega poliestrskega  vodomernega jaška DN 100 cm, gl.1,4 m, povozni  LTŽ pokrov (s termoizolacijo pod pokrovom), vključno vsa zemeljska ter montažna dela z potrebnim materialom. </t>
    </r>
  </si>
  <si>
    <t>Tlačni preizkus hišnih priključkov. Obračun za 1 kos.</t>
  </si>
  <si>
    <t>Izpiranje cevi hišnih priključkov.</t>
  </si>
  <si>
    <t>Nabava in polaganje signalnega traku nad cevmi hišnih priključkov.</t>
  </si>
  <si>
    <t>PE cev tip 100 d 32x3,0 mm (PN 16) - vodovodna cev.</t>
  </si>
  <si>
    <t>PE cev tip 80 d 63x4,7 mm -zaščitna cev</t>
  </si>
  <si>
    <t>Univerzalni navrtni zasun za cevovod DN 150 z vgradno garnituro in cestno kapo ter betonsko podložko, vključno z zmanjševalnim kosom fi 6/4"/1" in prehodno ločno spojko-ISO FITING d 32 za PE cev za prevezavo.</t>
  </si>
  <si>
    <t>3,4</t>
  </si>
  <si>
    <r>
      <t xml:space="preserve">Dobava </t>
    </r>
    <r>
      <rPr>
        <sz val="10"/>
        <rFont val="Arial"/>
        <charset val="238"/>
      </rPr>
      <t>tipskega  zunanjega tipskega poliestrskega vodomernega jaška DN 100 cm, h= 140 cm, z LTŽ pokrovom, povoznim, s termoizolacojo pod pokrovom, z nerjavečo vstopno lestvijo in vodotesnimi manšetami za prehod skozi steno(2x).</t>
    </r>
  </si>
  <si>
    <t>3,5</t>
  </si>
  <si>
    <t>Zmanjševalni kos fi 1"/3/4"</t>
  </si>
  <si>
    <t>Kroglena pipa fi 1"</t>
  </si>
  <si>
    <t>Kroglena pipa fi 1" z izpustom</t>
  </si>
  <si>
    <t>3,8</t>
  </si>
  <si>
    <t>ISO spojka  d 32/1'' za prevezavo obstoječe cevi PE d 32 in cevi pri jaških</t>
  </si>
  <si>
    <t>Vodomer DN 20 s holandci in nepovratnim ventilom (kjer je ločitev odjemnih mest)</t>
  </si>
  <si>
    <t>Konzola za vodomer.</t>
  </si>
  <si>
    <t>Gumi tesnila za zaščitno cev.</t>
  </si>
  <si>
    <t>Transportni stroški nabave materiala</t>
  </si>
  <si>
    <t>Dodatna in nepredvidena dela. Obračun stroškov po dejanski porabi časa in materiala, po vpisu v gradbeni dnevnik. Ocena stroškov 10% od vrednosti materiala.</t>
  </si>
  <si>
    <t>2/1 IN 2/2 NAČRT VODOVODA</t>
  </si>
  <si>
    <t>1.0 PREDDELA IN OSTALA DELA</t>
  </si>
  <si>
    <t>Pridobitev dovoljenja za cestno zaporo, z ureditvijo cest. režima v času gradnje z obvestili, zavarovanjem gradbišča s predpisano prometno signalizacijo, kot so letve, opozorilne vrvice znaki, svetlobna telesa,... Po končanih delih odstranitev le-te. V SKLOPU CELE GRADNJE- pri kanalizaciji</t>
  </si>
  <si>
    <t>Izdelava, namestitev obvestilne table z nosilnim panojem na gradbišču ter po končanju del odstranitev le-te. Obračun po dejanskih stroških.- V SKLOPU CELEGA GRADBIŠČA- pri kanalizaciji.</t>
  </si>
  <si>
    <t>Zakoličenje osi cevovoda z zavarovanjem osi, oznako horizontalnih in vertikalnih lomov, oznako vozlišč, odcepov in zakoličba mesta prevezave na obstoječi cevovod. Obračun za 1 m1.</t>
  </si>
  <si>
    <t>Izdelava posnetka obstoječega stanja terena po zakoličbi cevovoda zaradi pravilne vzpostavitve terena v prvotno stanje po izvedenih delih (cesta, robniki, ograja, dvorišča ..), Obračun za komplet območje.</t>
  </si>
  <si>
    <t>Geodetski posnetek in vris v kataster. En izvod posnetka v Gauss-Krugerjevem sistemu oz.veljavnem se odda v elektronski obliki. Obračun za 1 m1.</t>
  </si>
  <si>
    <t>Izdelava geodetskega načrta po zahtevi upravljalca vodovoda in gradbeni zakonodaji. Obračun za 1 m1.</t>
  </si>
  <si>
    <t>Izdelava PID po gradbeni zakonodaji ter skladno z zahtevo bodočega upravljalca vodovoda oddaja v projektni obliki-2x tudi 1x  v elektronski obliki.</t>
  </si>
  <si>
    <r>
      <t xml:space="preserve">Izdelava varnostnega načrta po gradbeni zakonodaji pred pričetkom gradnje - </t>
    </r>
    <r>
      <rPr>
        <u/>
        <sz val="10"/>
        <rFont val="Arial"/>
        <family val="2"/>
        <charset val="238"/>
      </rPr>
      <t>v sklopu ostale gradnje vzporedno kanalizaciji- pri kanalizaciji.</t>
    </r>
  </si>
  <si>
    <t>Izvedba projektantskega nadzora pri gradnji .</t>
  </si>
  <si>
    <t>Sodelovanje in nadzor geomehanika med gradnjo.</t>
  </si>
  <si>
    <t>Izdelava  vodilne mape PIDa v skladu z ZGO-1- SKUPNO ZA CELOTEN PROJEKT SKUPAJ PRI NAČRTU KANALIZACIJE</t>
  </si>
  <si>
    <t>Izdelava  mape  z dokazili  o zanesljivosti objekta, kompletna dokumentacija za izvedbo tehničnega pregleda v skaldu z ZGO-1 in dopolnitvami - SKUPNO ZA CELOTEN PROJEKT SKUPAJ PRI NAČRTU KANALIZACIJE</t>
  </si>
  <si>
    <t>1,13</t>
  </si>
  <si>
    <t>Izdelava ELABORATA o ravnanju z odpadki, ki nastanejo pri gradbenih delih, s končnim poročilom in zahtevano dokumentacijo v skladu z uredbo oz.predpisi za tovrstno področje - SKUPNO ZA CELOTEN PROJEKT- PRI NAČRTU KANALIZACIJE C0.</t>
  </si>
  <si>
    <t>PREDDELA IN OSTALA DELA</t>
  </si>
  <si>
    <t>2/2 NAČRT VODOVODA</t>
  </si>
  <si>
    <t>ULICA TRBEŽE</t>
  </si>
  <si>
    <t xml:space="preserve">B. JAVNI VODOVOD  </t>
  </si>
  <si>
    <t>B1.VODOVODNI PRIKLJUČKI</t>
  </si>
  <si>
    <t xml:space="preserve">B: REKAPITULACIJA </t>
  </si>
  <si>
    <r>
      <t>Rezkanje asfaltnega cestišča in pločnika v debelini do 11 cm s poravnanjem, zavaljanjem, zarezom in zagotovitev prevoznosti do končne ureditve ali rušenje debeline do 11 cm  v potrebni širini,z zarezom,</t>
    </r>
    <r>
      <rPr>
        <sz val="10"/>
        <color indexed="8"/>
        <rFont val="Arial"/>
        <family val="2"/>
        <charset val="238"/>
      </rPr>
      <t xml:space="preserve"> odvozom na trajno lastno deponijo, vključno stroški deponije-DEL CESTE. Obračun za 1 m2 .</t>
    </r>
  </si>
  <si>
    <t>Priprava gradbišča v dolžini L=233  m; odstranitev eventuelnih ovir in utrditev delovnega platoja.</t>
  </si>
  <si>
    <t>Montaža NL cevi DN 100.</t>
  </si>
  <si>
    <t>Prenos, spuščanje in montaža zasunov DN 100 z vgradno garnituro in cestno kapo s podložko. Obračun za 1 kos.</t>
  </si>
  <si>
    <t>Montaža provizorij cevi PE d 63  (odcep s cevi DN 100 -po odsekih ob trasi za začasno napajanje objektov, premostitve prekinitve vodovodnih cevi  - zaradi prevezav in priključitvijo hišnih priključkov ob trasi; vključno z montažo priključnih spojk d 63. Po opustitvi provizorija cevi, se demontira odcep obst. cevi . Obračun za komplet izvedenih del.</t>
  </si>
  <si>
    <t>NL Natural cev C40, s tesnili, l=6.00 m, DN 100</t>
  </si>
  <si>
    <t>NL Natural cev C40,  Standard spoj z Vi tesnili, l=6.00 m, DN 100</t>
  </si>
  <si>
    <t>Vmesni cevni kos, l=500 mm, NL DN 100</t>
  </si>
  <si>
    <t>E kos, PN 10, DN 100</t>
  </si>
  <si>
    <t>T kos, PN 10, DN 100/50</t>
  </si>
  <si>
    <t>MMA kos, PN 10, Vi spoj, DN 100/80.</t>
  </si>
  <si>
    <t>MMK kos 11°, PN 10, Vi spoj, DN 100.</t>
  </si>
  <si>
    <t>MMK kos 45°, PN 10, Vi spoj, DN 100.</t>
  </si>
  <si>
    <t>Zasun DN 100, PN 16,  kratka izvedba, s teleskopsko vgradilno garnituro (1,3-2,0 m), talno kapo in montažno podložno ploščo</t>
  </si>
  <si>
    <t>Univerzalna spojka E, razstavljiva, iz nodularne litine GGG 400, z zunanjo in notranjo zaščito, tesnili v skladu z ISO 4633 in spojnim materialom- za cev NL DN 100, PN 10, DN 100</t>
  </si>
  <si>
    <t>MATERIAL ZA PROVIZORIJ:</t>
  </si>
  <si>
    <t>Cev za provizorij -PE 80 d 63</t>
  </si>
  <si>
    <t>Univerzalna spojka za prevezavo  cevi DN 100</t>
  </si>
  <si>
    <t>Spojka za PE cev d 63</t>
  </si>
  <si>
    <t>X kos, PN 10, DN 100</t>
  </si>
  <si>
    <t>FFR kos, PN 10, DN 100/50</t>
  </si>
  <si>
    <t xml:space="preserve">B1: REKAPITULACIJA </t>
  </si>
  <si>
    <t>Montaža univerzalnega navrtnega zasuna za cevovod NL DN 100 z montažo vgradne garniture in cestne kape ter betonske podložke, vključno z zmanjševalnim kosom fi 6/4"/1" in prehodno ločno spojko d 32 za PE cev za prevezavo.</t>
  </si>
  <si>
    <t>Univerzalni navrtni zasun za cevovod DN 100 z vgradno garnituro in cestno kapo ter betonsko podložko, vključno z zmanjševalnim kosom fi 6/4"/1" in prehodno ločno spojko-ISO FITING d 32 za PE cev za prevezavo.</t>
  </si>
  <si>
    <t>SKUPAJ VODOVOD:</t>
  </si>
  <si>
    <t>SKUPAJ VOD. PRIKLJUČKI:</t>
  </si>
  <si>
    <t>REKONSTRUKCIJA VODOVODA PO SNEBERSKI CDESTI MED AVTOCESTO IN ULICO TREBEŽE IN PO ULICI TRBEŽE</t>
  </si>
  <si>
    <t>Nabava in dobava gramoza frakcije 0.02-32 mm in izdelava zgornjega ustroja  ceste  v deb. 40 cm za končno ureditev, s komprimiranjem v slojih deb. 20 cm.
Obračun za 1 m3 (cca 30% cele širine ceste)</t>
  </si>
  <si>
    <t>Po končanih delih se gradbišče pospravi in vzpostavi v  stanje po zunanji ureditvi območja.</t>
  </si>
  <si>
    <t>Sanacija preboja stene armiranobetonskega jaška za montažo fazonskih kosov NL skupaj z zatesnitvijo. Obračun za 1 kos.</t>
  </si>
  <si>
    <t>2,30</t>
  </si>
  <si>
    <r>
      <t xml:space="preserve">Zemeljska in gradbena dela za izvedbo cevi in jaškov </t>
    </r>
    <r>
      <rPr>
        <b/>
        <sz val="10"/>
        <rFont val="Arial"/>
        <family val="2"/>
        <charset val="238"/>
      </rPr>
      <t xml:space="preserve">pod zelenimi površinami </t>
    </r>
    <r>
      <rPr>
        <sz val="10"/>
        <rFont val="Arial"/>
        <family val="2"/>
        <charset val="238"/>
      </rPr>
      <t>- izkop ročno 40 % in strojno 60 %.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V ceno je vključeno tudi nakladanje in odvoz odvečnega materiala, humuziranje in zatravitev - vzpostavitev prvotnega stanja po vrtovih/zelenicah. Vključno z vsemi križanji. Obračun za m1.</t>
    </r>
  </si>
  <si>
    <r>
      <t xml:space="preserve">Zemeljska in gradbena dela za izvedbo cevi in jaškov </t>
    </r>
    <r>
      <rPr>
        <b/>
        <sz val="9"/>
        <rFont val="Arial"/>
        <family val="2"/>
        <charset val="238"/>
      </rPr>
      <t xml:space="preserve">pod utrjenimi površinami </t>
    </r>
    <r>
      <rPr>
        <sz val="9"/>
        <rFont val="Arial"/>
        <family val="2"/>
        <charset val="238"/>
      </rPr>
      <t>- odstranitev ploščic in tlakovcev, rezanje in rušenje asfalta, odkop makadama ter izkop ročno 20 % in strojno 80 %. Izkop brežine se izvaja v naklonu 65° do nivoja tampona, širina dna je 60 cm in povprečna globina izkopa je 1,30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nakladanje in odvoz odvečnega materiala, polaganje tlakovcev in ploščic skupaj z dobavo manjkajočih, asfaltiranje z AC 8 surf B 70/100 A4 v debelini do 6 cm in zalivanje stikov - vzpostavitev prvotnega stanja po dvoriščih in dovozih k objektom ter utrjevanje peščenih površin. V postavki je  vključen ves potreben material in delo. Vključno z vsemi križanji. Obračun za 1 m1.</t>
    </r>
  </si>
  <si>
    <r>
      <t>Zemeljska in gradbena dela za izvedbo cevi in jaškov</t>
    </r>
    <r>
      <rPr>
        <b/>
        <sz val="10"/>
        <rFont val="Arial"/>
        <family val="2"/>
        <charset val="238"/>
      </rPr>
      <t xml:space="preserve"> pod cestnimi površinami</t>
    </r>
    <r>
      <rPr>
        <sz val="10"/>
        <rFont val="Arial"/>
        <family val="2"/>
        <charset val="238"/>
      </rPr>
      <t xml:space="preserve"> - rezanje in rušenje asfalta ter izkop ročno 40 % in strojno 60 %.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Dobava in vgradnja tampona 0-32 mm, uvaljanje do potrebne nosilnosti v debelini 50 cm in izdelava finega planuma. V ceno je vključeno tudi nakladanje in odvoz odvečnega materiala, brez dobave asfalta. V postavki je vključen ves potreben material in delo. Vključno z vsemi križanji. Obračun za  m1.</t>
    </r>
  </si>
  <si>
    <t xml:space="preserve">Montaža vodovodne cevi PE 100  d  40x3,7 mm za hišni priključek (montaža zaščitne cevi, vod.cevi v zaščitno cev, zatesnitev z gumi tesnili, vključno s povezavo na ločno spojko pri zasunu in armaturo v merilnem mestu). </t>
  </si>
  <si>
    <t>Montaža univerzalnega navrtnega zasuna za cevovod NL DN 150 z montažo vgradne garniture in cestne kape ter betonske podložke, vključno z zmanjševalnim kosom fi 6/4"/5/4" in prehodno ločno spojko d 40 za PE cev za prevezavo.</t>
  </si>
  <si>
    <t>Montaža.spojnih kosov, krogelnih pip fi 5/4", krogelnih pip z izpustom fi 5/4" ter prehodnih spojk PE d 40 ter vodomera  v vodomernem mestu , vključno s konzolo.</t>
  </si>
  <si>
    <t>PE cev tip 100 d 40x3,7 mm (PN 16) - vodovodna cev.</t>
  </si>
  <si>
    <t>PE cev tip 80 d 90x8,2 mm -zaščitna cev</t>
  </si>
  <si>
    <t>Univerzalni navrtni zasun za cevovod DN 150 z vgradno garnituro in cestno kapo ter betonsko podložko, vključno z zmanjševalnim kosom fi 6/4"/5/4" in prehodno ločno spojko-ISO FITING d 40 za PE cev za prevezavo.</t>
  </si>
  <si>
    <t>Zmanjševalni kos fi 5/4''/1''</t>
  </si>
  <si>
    <t>Kroglena pipa fi 5/4"</t>
  </si>
  <si>
    <t>Kroglena pipa fi 5/4" z izpustom</t>
  </si>
  <si>
    <t>ISO spojka  d 40/5/4'' za prevezavo obstoječe cevi PE d 40 in cevi pri jaških</t>
  </si>
  <si>
    <t>Nabava in dobava gramoza frakcije 0.02-32 mm in izdelava zgornjega ustroja  ceste  v deb. 40 cm za končno ureditev, s komprimiranjem v slojih deb. 20 cm.
Obračun za 1 m3 (cca 20% cele širine ceste)</t>
  </si>
  <si>
    <t>Ukinitev obstoječega vodovodnega jaška zaradi ukinitve cevovoda: demontaža kovinskih delov, porušenje konstrukcije, zasip z gramoznim materialom; ureditev dokončnega terena v skladu s terenom (asfalt, zelenica). Odvoz odvečnega materiala na trajno deponijo, vključno stroški deponije. Obračun za komplet izvedbo.</t>
  </si>
  <si>
    <r>
      <t xml:space="preserve">Zemeljska in gradbena dela za izvedbo cevi in jaškov </t>
    </r>
    <r>
      <rPr>
        <b/>
        <sz val="10"/>
        <rFont val="Arial"/>
        <family val="2"/>
        <charset val="238"/>
      </rPr>
      <t xml:space="preserve">pod zelenimi površinami </t>
    </r>
    <r>
      <rPr>
        <sz val="10"/>
        <rFont val="Arial"/>
        <family val="2"/>
        <charset val="238"/>
      </rPr>
      <t>- izkop ročno 40 % in strojno 60 %.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V ceno je vključeno tudi nakladanje in odvoz odvečnega materiala, humuziranje in zatravitev - vzpostavitev prvotnega stanja po vrtovih/zelenicah.Vključno z vsemi križanji.  Obračun za m1.</t>
    </r>
  </si>
  <si>
    <t>proizvajalec</t>
  </si>
  <si>
    <t>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</si>
</sst>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S_I_T_-;\-* #,##0.00\ _S_I_T_-;_-* &quot;-&quot;??\ _S_I_T_-;_-@_-"/>
    <numFmt numFmtId="165" formatCode="0.0"/>
    <numFmt numFmtId="166" formatCode="#,##0.00\ [$€-424];[Red]\-#,##0.00\ [$€-424]"/>
    <numFmt numFmtId="167" formatCode="#,##0.00\ _€"/>
    <numFmt numFmtId="168" formatCode="#,##0.00;[Red]\-#,##0.00"/>
  </numFmts>
  <fonts count="42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Times New Roman CE"/>
      <family val="1"/>
      <charset val="238"/>
    </font>
    <font>
      <b/>
      <i/>
      <sz val="16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4"/>
      <name val="Arial"/>
      <family val="2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 CE"/>
      <family val="1"/>
      <charset val="238"/>
    </font>
    <font>
      <b/>
      <i/>
      <sz val="11"/>
      <name val="Arial Narrow"/>
      <family val="2"/>
      <charset val="238"/>
    </font>
    <font>
      <b/>
      <u/>
      <sz val="10"/>
      <name val="Times New Roman CE"/>
      <family val="1"/>
      <charset val="238"/>
    </font>
    <font>
      <sz val="10"/>
      <color theme="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377">
    <xf numFmtId="0" fontId="0" fillId="0" borderId="0" xfId="0"/>
    <xf numFmtId="49" fontId="17" fillId="0" borderId="0" xfId="0" applyNumberFormat="1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horizontal="left"/>
    </xf>
    <xf numFmtId="0" fontId="17" fillId="0" borderId="0" xfId="0" applyFont="1" applyProtection="1"/>
    <xf numFmtId="4" fontId="17" fillId="0" borderId="0" xfId="0" applyNumberFormat="1" applyFont="1" applyProtection="1"/>
    <xf numFmtId="49" fontId="6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4" fontId="6" fillId="0" borderId="0" xfId="0" applyNumberFormat="1" applyFont="1" applyProtection="1"/>
    <xf numFmtId="0" fontId="6" fillId="0" borderId="0" xfId="0" applyFont="1" applyAlignment="1" applyProtection="1">
      <alignment horizontal="center" vertical="top"/>
    </xf>
    <xf numFmtId="0" fontId="18" fillId="0" borderId="0" xfId="0" applyFont="1" applyProtection="1"/>
    <xf numFmtId="49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19" fillId="0" borderId="0" xfId="0" applyFont="1" applyFill="1" applyAlignment="1" applyProtection="1">
      <alignment horizontal="centerContinuous" vertical="top"/>
    </xf>
    <xf numFmtId="0" fontId="14" fillId="0" borderId="0" xfId="0" applyFont="1" applyFill="1" applyAlignment="1" applyProtection="1">
      <alignment horizontal="centerContinuous" vertical="top" wrapText="1"/>
    </xf>
    <xf numFmtId="0" fontId="19" fillId="0" borderId="0" xfId="0" applyFont="1" applyFill="1" applyAlignment="1" applyProtection="1">
      <alignment horizontal="centerContinuous"/>
    </xf>
    <xf numFmtId="4" fontId="19" fillId="0" borderId="0" xfId="0" applyNumberFormat="1" applyFont="1" applyFill="1" applyAlignment="1" applyProtection="1">
      <alignment horizontal="centerContinuous"/>
    </xf>
    <xf numFmtId="4" fontId="19" fillId="0" borderId="0" xfId="0" applyNumberFormat="1" applyFont="1" applyFill="1" applyAlignment="1" applyProtection="1"/>
    <xf numFmtId="0" fontId="6" fillId="0" borderId="0" xfId="0" applyFont="1" applyAlignment="1" applyProtection="1">
      <alignment horizontal="centerContinuous" vertical="top"/>
    </xf>
    <xf numFmtId="0" fontId="6" fillId="0" borderId="0" xfId="0" applyFont="1" applyAlignment="1" applyProtection="1">
      <alignment horizontal="centerContinuous" vertical="top" wrapText="1"/>
    </xf>
    <xf numFmtId="0" fontId="6" fillId="0" borderId="0" xfId="0" applyFont="1" applyAlignment="1" applyProtection="1">
      <alignment horizontal="centerContinuous"/>
    </xf>
    <xf numFmtId="4" fontId="6" fillId="0" borderId="0" xfId="0" applyNumberFormat="1" applyFont="1" applyAlignment="1" applyProtection="1"/>
    <xf numFmtId="0" fontId="20" fillId="0" borderId="0" xfId="0" applyFont="1" applyProtection="1"/>
    <xf numFmtId="0" fontId="19" fillId="0" borderId="0" xfId="0" applyFont="1" applyAlignment="1" applyProtection="1">
      <alignment vertical="top" wrapText="1"/>
    </xf>
    <xf numFmtId="49" fontId="19" fillId="0" borderId="0" xfId="0" applyNumberFormat="1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49" fontId="6" fillId="0" borderId="0" xfId="0" applyNumberFormat="1" applyFont="1" applyAlignment="1" applyProtection="1">
      <alignment vertical="top" wrapText="1"/>
    </xf>
    <xf numFmtId="49" fontId="21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horizontal="left"/>
    </xf>
    <xf numFmtId="0" fontId="21" fillId="0" borderId="0" xfId="0" applyFont="1" applyProtection="1"/>
    <xf numFmtId="4" fontId="21" fillId="0" borderId="0" xfId="0" applyNumberFormat="1" applyFont="1" applyProtection="1"/>
    <xf numFmtId="49" fontId="22" fillId="0" borderId="0" xfId="0" applyNumberFormat="1" applyFont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2" fillId="0" borderId="0" xfId="0" applyFont="1" applyAlignment="1" applyProtection="1">
      <alignment vertical="top" wrapText="1"/>
    </xf>
    <xf numFmtId="0" fontId="22" fillId="0" borderId="0" xfId="0" applyFont="1" applyAlignment="1" applyProtection="1">
      <alignment horizontal="left"/>
    </xf>
    <xf numFmtId="0" fontId="22" fillId="0" borderId="0" xfId="0" applyFont="1" applyProtection="1"/>
    <xf numFmtId="4" fontId="22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4" fontId="4" fillId="0" borderId="0" xfId="0" applyNumberFormat="1" applyFont="1" applyAlignment="1" applyProtection="1">
      <alignment horizontal="right"/>
    </xf>
    <xf numFmtId="4" fontId="4" fillId="0" borderId="0" xfId="0" applyNumberFormat="1" applyFont="1" applyProtection="1"/>
    <xf numFmtId="49" fontId="19" fillId="0" borderId="0" xfId="0" applyNumberFormat="1" applyFont="1" applyFill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4" fontId="22" fillId="0" borderId="0" xfId="0" applyNumberFormat="1" applyFont="1" applyAlignment="1" applyProtection="1">
      <alignment horizontal="right"/>
    </xf>
    <xf numFmtId="4" fontId="13" fillId="0" borderId="0" xfId="0" applyNumberFormat="1" applyFont="1" applyProtection="1"/>
    <xf numFmtId="49" fontId="13" fillId="0" borderId="0" xfId="0" applyNumberFormat="1" applyFont="1" applyFill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top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4" fontId="22" fillId="0" borderId="0" xfId="0" applyNumberFormat="1" applyFont="1" applyFill="1" applyAlignment="1" applyProtection="1">
      <alignment horizontal="right"/>
    </xf>
    <xf numFmtId="4" fontId="13" fillId="0" borderId="0" xfId="0" applyNumberFormat="1" applyFont="1" applyFill="1" applyProtection="1"/>
    <xf numFmtId="4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 wrapText="1"/>
    </xf>
    <xf numFmtId="0" fontId="23" fillId="0" borderId="0" xfId="0" applyFont="1" applyAlignment="1" applyProtection="1">
      <alignment horizontal="left"/>
    </xf>
    <xf numFmtId="0" fontId="23" fillId="0" borderId="0" xfId="0" applyFont="1" applyProtection="1"/>
    <xf numFmtId="4" fontId="23" fillId="0" borderId="0" xfId="0" applyNumberFormat="1" applyFont="1" applyProtection="1"/>
    <xf numFmtId="49" fontId="24" fillId="0" borderId="0" xfId="0" applyNumberFormat="1" applyFont="1" applyAlignment="1" applyProtection="1">
      <alignment vertical="top"/>
    </xf>
    <xf numFmtId="4" fontId="24" fillId="0" borderId="0" xfId="0" applyNumberFormat="1" applyFont="1" applyProtection="1"/>
    <xf numFmtId="49" fontId="25" fillId="0" borderId="0" xfId="0" applyNumberFormat="1" applyFont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horizontal="left"/>
    </xf>
    <xf numFmtId="0" fontId="25" fillId="0" borderId="0" xfId="0" applyFont="1" applyProtection="1"/>
    <xf numFmtId="4" fontId="25" fillId="0" borderId="0" xfId="0" applyNumberFormat="1" applyFont="1" applyProtection="1"/>
    <xf numFmtId="49" fontId="25" fillId="0" borderId="2" xfId="0" applyNumberFormat="1" applyFont="1" applyBorder="1" applyAlignment="1" applyProtection="1">
      <alignment vertical="top"/>
    </xf>
    <xf numFmtId="0" fontId="25" fillId="0" borderId="2" xfId="0" applyFont="1" applyBorder="1" applyAlignment="1" applyProtection="1">
      <alignment vertical="top"/>
    </xf>
    <xf numFmtId="0" fontId="25" fillId="0" borderId="2" xfId="0" applyFont="1" applyBorder="1" applyAlignment="1" applyProtection="1">
      <alignment vertical="top" wrapText="1"/>
    </xf>
    <xf numFmtId="0" fontId="25" fillId="0" borderId="2" xfId="0" applyFont="1" applyBorder="1" applyAlignment="1" applyProtection="1">
      <alignment horizontal="left"/>
    </xf>
    <xf numFmtId="0" fontId="25" fillId="0" borderId="2" xfId="0" applyFont="1" applyBorder="1" applyProtection="1"/>
    <xf numFmtId="4" fontId="22" fillId="0" borderId="2" xfId="0" applyNumberFormat="1" applyFont="1" applyBorder="1" applyAlignment="1" applyProtection="1">
      <alignment horizontal="right"/>
    </xf>
    <xf numFmtId="4" fontId="25" fillId="0" borderId="2" xfId="0" applyNumberFormat="1" applyFont="1" applyBorder="1" applyProtection="1"/>
    <xf numFmtId="49" fontId="26" fillId="0" borderId="0" xfId="0" applyNumberFormat="1" applyFont="1" applyAlignment="1" applyProtection="1">
      <alignment vertical="top"/>
    </xf>
    <xf numFmtId="49" fontId="22" fillId="0" borderId="20" xfId="0" applyNumberFormat="1" applyFont="1" applyBorder="1" applyAlignment="1" applyProtection="1">
      <alignment vertical="top"/>
    </xf>
    <xf numFmtId="0" fontId="22" fillId="0" borderId="20" xfId="0" applyFont="1" applyBorder="1" applyAlignment="1" applyProtection="1">
      <alignment vertical="top"/>
    </xf>
    <xf numFmtId="0" fontId="22" fillId="0" borderId="20" xfId="0" applyFont="1" applyBorder="1" applyAlignment="1" applyProtection="1">
      <alignment vertical="top" wrapText="1"/>
    </xf>
    <xf numFmtId="0" fontId="22" fillId="0" borderId="20" xfId="0" applyFont="1" applyBorder="1" applyAlignment="1" applyProtection="1">
      <alignment horizontal="left"/>
    </xf>
    <xf numFmtId="0" fontId="22" fillId="0" borderId="20" xfId="0" applyFont="1" applyBorder="1" applyProtection="1"/>
    <xf numFmtId="4" fontId="22" fillId="0" borderId="20" xfId="0" applyNumberFormat="1" applyFont="1" applyBorder="1" applyAlignment="1" applyProtection="1">
      <alignment horizontal="right"/>
    </xf>
    <xf numFmtId="4" fontId="22" fillId="0" borderId="20" xfId="0" applyNumberFormat="1" applyFont="1" applyBorder="1" applyProtection="1"/>
    <xf numFmtId="49" fontId="27" fillId="0" borderId="0" xfId="0" applyNumberFormat="1" applyFont="1" applyAlignment="1" applyProtection="1">
      <alignment vertical="top"/>
    </xf>
    <xf numFmtId="49" fontId="28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4" fontId="19" fillId="0" borderId="0" xfId="0" applyNumberFormat="1" applyFont="1" applyAlignment="1" applyProtection="1">
      <alignment horizontal="right"/>
    </xf>
    <xf numFmtId="4" fontId="12" fillId="0" borderId="0" xfId="0" applyNumberFormat="1" applyFont="1" applyProtection="1"/>
    <xf numFmtId="49" fontId="29" fillId="0" borderId="0" xfId="1" applyNumberFormat="1" applyFont="1" applyBorder="1" applyAlignment="1" applyProtection="1">
      <alignment horizontal="left" vertical="top"/>
    </xf>
    <xf numFmtId="0" fontId="27" fillId="0" borderId="0" xfId="1" applyFont="1" applyBorder="1" applyAlignment="1" applyProtection="1">
      <alignment horizontal="center" vertical="top"/>
    </xf>
    <xf numFmtId="0" fontId="27" fillId="0" borderId="0" xfId="1" applyFont="1" applyBorder="1" applyAlignment="1" applyProtection="1">
      <alignment horizontal="center" vertical="top" wrapText="1"/>
    </xf>
    <xf numFmtId="0" fontId="27" fillId="0" borderId="0" xfId="1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7" fillId="0" borderId="0" xfId="0" applyFont="1" applyBorder="1" applyProtection="1"/>
    <xf numFmtId="4" fontId="27" fillId="0" borderId="0" xfId="0" applyNumberFormat="1" applyFont="1" applyBorder="1" applyAlignment="1" applyProtection="1">
      <alignment horizontal="right"/>
    </xf>
    <xf numFmtId="4" fontId="24" fillId="0" borderId="0" xfId="0" applyNumberFormat="1" applyFont="1" applyBorder="1" applyProtection="1"/>
    <xf numFmtId="0" fontId="17" fillId="0" borderId="0" xfId="0" applyFont="1" applyBorder="1" applyProtection="1"/>
    <xf numFmtId="49" fontId="6" fillId="0" borderId="2" xfId="0" applyNumberFormat="1" applyFont="1" applyBorder="1" applyAlignment="1" applyProtection="1">
      <alignment vertical="top"/>
    </xf>
    <xf numFmtId="0" fontId="6" fillId="0" borderId="2" xfId="0" applyFont="1" applyBorder="1" applyAlignment="1" applyProtection="1">
      <alignment vertical="top"/>
    </xf>
    <xf numFmtId="0" fontId="6" fillId="0" borderId="2" xfId="0" applyFont="1" applyBorder="1" applyAlignment="1" applyProtection="1">
      <alignment vertical="top" wrapText="1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Protection="1"/>
    <xf numFmtId="4" fontId="6" fillId="0" borderId="2" xfId="0" applyNumberFormat="1" applyFont="1" applyBorder="1" applyProtection="1"/>
    <xf numFmtId="0" fontId="17" fillId="0" borderId="2" xfId="0" applyFont="1" applyBorder="1" applyProtection="1"/>
    <xf numFmtId="49" fontId="30" fillId="0" borderId="0" xfId="0" applyNumberFormat="1" applyFont="1" applyAlignment="1" applyProtection="1">
      <alignment vertical="top"/>
    </xf>
    <xf numFmtId="0" fontId="30" fillId="0" borderId="0" xfId="0" applyFont="1" applyAlignment="1" applyProtection="1">
      <alignment vertical="top"/>
    </xf>
    <xf numFmtId="0" fontId="30" fillId="0" borderId="0" xfId="0" applyFont="1" applyAlignment="1" applyProtection="1">
      <alignment vertical="top" wrapText="1"/>
    </xf>
    <xf numFmtId="0" fontId="30" fillId="0" borderId="0" xfId="0" applyFont="1" applyAlignment="1" applyProtection="1">
      <alignment horizontal="left"/>
    </xf>
    <xf numFmtId="0" fontId="30" fillId="0" borderId="0" xfId="0" applyFont="1" applyProtection="1"/>
    <xf numFmtId="4" fontId="30" fillId="0" borderId="0" xfId="0" applyNumberFormat="1" applyFont="1" applyProtection="1"/>
    <xf numFmtId="0" fontId="31" fillId="0" borderId="0" xfId="0" applyFont="1" applyProtection="1"/>
    <xf numFmtId="0" fontId="19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vertical="top" wrapText="1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Protection="1"/>
    <xf numFmtId="4" fontId="19" fillId="0" borderId="0" xfId="0" applyNumberFormat="1" applyFont="1" applyFill="1" applyAlignment="1" applyProtection="1">
      <alignment horizontal="right"/>
    </xf>
    <xf numFmtId="4" fontId="19" fillId="0" borderId="0" xfId="0" applyNumberFormat="1" applyFont="1" applyFill="1" applyProtection="1"/>
    <xf numFmtId="49" fontId="6" fillId="0" borderId="21" xfId="0" applyNumberFormat="1" applyFont="1" applyBorder="1" applyAlignment="1" applyProtection="1">
      <alignment vertical="top"/>
    </xf>
    <xf numFmtId="0" fontId="6" fillId="0" borderId="21" xfId="0" applyFont="1" applyBorder="1" applyAlignment="1" applyProtection="1">
      <alignment vertical="top"/>
    </xf>
    <xf numFmtId="0" fontId="6" fillId="0" borderId="21" xfId="0" applyFont="1" applyBorder="1" applyAlignment="1" applyProtection="1">
      <alignment vertical="top" wrapText="1"/>
    </xf>
    <xf numFmtId="0" fontId="6" fillId="0" borderId="21" xfId="0" applyFont="1" applyBorder="1" applyAlignment="1" applyProtection="1">
      <alignment horizontal="left"/>
    </xf>
    <xf numFmtId="0" fontId="6" fillId="0" borderId="21" xfId="0" applyFont="1" applyBorder="1" applyProtection="1"/>
    <xf numFmtId="4" fontId="6" fillId="0" borderId="21" xfId="0" applyNumberFormat="1" applyFont="1" applyBorder="1" applyProtection="1"/>
    <xf numFmtId="0" fontId="17" fillId="0" borderId="21" xfId="0" applyFont="1" applyBorder="1" applyProtection="1"/>
    <xf numFmtId="49" fontId="19" fillId="0" borderId="0" xfId="0" applyNumberFormat="1" applyFont="1" applyAlignment="1" applyProtection="1">
      <alignment horizontal="center" vertical="top"/>
    </xf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horizontal="center" vertical="top" wrapText="1"/>
    </xf>
    <xf numFmtId="0" fontId="19" fillId="0" borderId="0" xfId="0" applyFont="1" applyAlignment="1" applyProtection="1">
      <alignment horizontal="center"/>
    </xf>
    <xf numFmtId="4" fontId="19" fillId="0" borderId="0" xfId="0" applyNumberFormat="1" applyFont="1" applyAlignment="1" applyProtection="1">
      <alignment horizontal="center"/>
    </xf>
    <xf numFmtId="49" fontId="28" fillId="0" borderId="0" xfId="0" applyNumberFormat="1" applyFont="1" applyAlignment="1" applyProtection="1">
      <alignment horizontal="left" vertical="top"/>
    </xf>
    <xf numFmtId="0" fontId="8" fillId="0" borderId="5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left" wrapText="1"/>
    </xf>
    <xf numFmtId="49" fontId="6" fillId="0" borderId="5" xfId="0" applyNumberFormat="1" applyFont="1" applyFill="1" applyBorder="1" applyAlignment="1" applyProtection="1">
      <alignment horizontal="right" vertical="top"/>
    </xf>
    <xf numFmtId="0" fontId="6" fillId="0" borderId="5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Protection="1"/>
    <xf numFmtId="4" fontId="39" fillId="0" borderId="5" xfId="0" applyNumberFormat="1" applyFont="1" applyBorder="1" applyProtection="1"/>
    <xf numFmtId="0" fontId="6" fillId="0" borderId="5" xfId="16" applyFont="1" applyBorder="1" applyAlignment="1" applyProtection="1">
      <alignment vertical="top" wrapText="1"/>
    </xf>
    <xf numFmtId="0" fontId="6" fillId="0" borderId="5" xfId="5" applyFont="1" applyBorder="1" applyAlignment="1" applyProtection="1">
      <alignment horizontal="left"/>
    </xf>
    <xf numFmtId="0" fontId="6" fillId="0" borderId="5" xfId="0" applyFont="1" applyBorder="1" applyAlignment="1" applyProtection="1">
      <alignment vertical="top"/>
    </xf>
    <xf numFmtId="4" fontId="6" fillId="0" borderId="5" xfId="0" applyNumberFormat="1" applyFont="1" applyBorder="1" applyProtection="1"/>
    <xf numFmtId="49" fontId="6" fillId="0" borderId="0" xfId="0" applyNumberFormat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2" fontId="6" fillId="0" borderId="5" xfId="0" applyNumberFormat="1" applyFont="1" applyBorder="1" applyAlignment="1" applyProtection="1">
      <alignment vertical="top" wrapText="1"/>
    </xf>
    <xf numFmtId="165" fontId="6" fillId="0" borderId="5" xfId="0" applyNumberFormat="1" applyFont="1" applyFill="1" applyBorder="1" applyAlignment="1" applyProtection="1">
      <alignment vertical="top"/>
    </xf>
    <xf numFmtId="49" fontId="19" fillId="0" borderId="0" xfId="0" applyNumberFormat="1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/>
    </xf>
    <xf numFmtId="0" fontId="6" fillId="0" borderId="5" xfId="0" applyFont="1" applyFill="1" applyBorder="1" applyAlignment="1" applyProtection="1">
      <alignment vertical="top"/>
    </xf>
    <xf numFmtId="0" fontId="6" fillId="0" borderId="5" xfId="0" applyFont="1" applyFill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horizontal="left"/>
    </xf>
    <xf numFmtId="0" fontId="6" fillId="0" borderId="5" xfId="0" applyFont="1" applyFill="1" applyBorder="1" applyProtection="1"/>
    <xf numFmtId="4" fontId="6" fillId="0" borderId="5" xfId="0" applyNumberFormat="1" applyFont="1" applyFill="1" applyBorder="1" applyProtection="1"/>
    <xf numFmtId="0" fontId="6" fillId="0" borderId="5" xfId="13" applyFont="1" applyBorder="1" applyAlignment="1" applyProtection="1">
      <alignment vertical="top" wrapText="1"/>
    </xf>
    <xf numFmtId="0" fontId="6" fillId="0" borderId="5" xfId="17" applyFont="1" applyBorder="1" applyAlignment="1" applyProtection="1">
      <alignment vertical="top" wrapText="1"/>
    </xf>
    <xf numFmtId="0" fontId="6" fillId="0" borderId="5" xfId="5" applyFont="1" applyFill="1" applyBorder="1" applyAlignment="1" applyProtection="1">
      <alignment vertical="top"/>
    </xf>
    <xf numFmtId="0" fontId="6" fillId="0" borderId="5" xfId="5" applyFont="1" applyFill="1" applyBorder="1" applyAlignment="1" applyProtection="1">
      <alignment vertical="top" wrapText="1"/>
    </xf>
    <xf numFmtId="0" fontId="6" fillId="0" borderId="5" xfId="5" applyFont="1" applyFill="1" applyBorder="1" applyAlignment="1" applyProtection="1">
      <alignment horizontal="left"/>
    </xf>
    <xf numFmtId="2" fontId="6" fillId="0" borderId="5" xfId="5" applyNumberFormat="1" applyFont="1" applyFill="1" applyBorder="1" applyProtection="1"/>
    <xf numFmtId="2" fontId="6" fillId="0" borderId="5" xfId="0" applyNumberFormat="1" applyFont="1" applyBorder="1" applyAlignment="1" applyProtection="1">
      <alignment vertical="top"/>
    </xf>
    <xf numFmtId="0" fontId="6" fillId="0" borderId="5" xfId="18" applyFont="1" applyFill="1" applyBorder="1" applyAlignment="1" applyProtection="1">
      <alignment vertical="top"/>
    </xf>
    <xf numFmtId="0" fontId="6" fillId="0" borderId="5" xfId="18" applyFont="1" applyBorder="1" applyAlignment="1" applyProtection="1">
      <alignment vertical="top" wrapText="1"/>
    </xf>
    <xf numFmtId="2" fontId="6" fillId="0" borderId="5" xfId="5" applyNumberFormat="1" applyFont="1" applyBorder="1" applyProtection="1"/>
    <xf numFmtId="49" fontId="6" fillId="0" borderId="5" xfId="19" applyNumberFormat="1" applyFont="1" applyFill="1" applyBorder="1" applyAlignment="1" applyProtection="1">
      <alignment horizontal="right" vertical="top"/>
    </xf>
    <xf numFmtId="0" fontId="6" fillId="0" borderId="5" xfId="19" applyFont="1" applyBorder="1" applyAlignment="1" applyProtection="1">
      <alignment vertical="top" wrapText="1"/>
    </xf>
    <xf numFmtId="165" fontId="19" fillId="0" borderId="0" xfId="0" applyNumberFormat="1" applyFont="1" applyAlignment="1" applyProtection="1">
      <alignment horizontal="center" vertical="top"/>
    </xf>
    <xf numFmtId="4" fontId="19" fillId="0" borderId="0" xfId="0" applyNumberFormat="1" applyFont="1" applyProtection="1"/>
    <xf numFmtId="0" fontId="36" fillId="0" borderId="0" xfId="0" applyFont="1" applyProtection="1"/>
    <xf numFmtId="0" fontId="32" fillId="0" borderId="0" xfId="0" applyFont="1" applyProtection="1"/>
    <xf numFmtId="0" fontId="38" fillId="0" borderId="0" xfId="0" applyFont="1" applyProtection="1"/>
    <xf numFmtId="4" fontId="6" fillId="2" borderId="5" xfId="0" applyNumberFormat="1" applyFont="1" applyFill="1" applyBorder="1" applyProtection="1">
      <protection locked="0"/>
    </xf>
    <xf numFmtId="4" fontId="6" fillId="2" borderId="5" xfId="5" applyNumberFormat="1" applyFont="1" applyFill="1" applyBorder="1" applyProtection="1">
      <protection locked="0"/>
    </xf>
    <xf numFmtId="0" fontId="0" fillId="0" borderId="0" xfId="0" applyProtection="1"/>
    <xf numFmtId="4" fontId="14" fillId="0" borderId="27" xfId="0" applyNumberFormat="1" applyFont="1" applyBorder="1" applyProtection="1"/>
    <xf numFmtId="4" fontId="11" fillId="0" borderId="19" xfId="0" applyNumberFormat="1" applyFont="1" applyBorder="1" applyProtection="1"/>
    <xf numFmtId="4" fontId="0" fillId="0" borderId="9" xfId="0" applyNumberFormat="1" applyBorder="1" applyProtection="1"/>
    <xf numFmtId="4" fontId="0" fillId="0" borderId="1" xfId="0" applyNumberFormat="1" applyBorder="1" applyProtection="1"/>
    <xf numFmtId="4" fontId="15" fillId="0" borderId="27" xfId="0" applyNumberFormat="1" applyFont="1" applyBorder="1" applyAlignment="1" applyProtection="1">
      <alignment vertical="top"/>
    </xf>
    <xf numFmtId="4" fontId="15" fillId="0" borderId="19" xfId="0" applyNumberFormat="1" applyFont="1" applyBorder="1" applyAlignment="1" applyProtection="1">
      <alignment vertical="top"/>
    </xf>
    <xf numFmtId="4" fontId="2" fillId="0" borderId="25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center" wrapText="1"/>
    </xf>
    <xf numFmtId="0" fontId="0" fillId="0" borderId="0" xfId="0" applyFill="1" applyProtection="1"/>
    <xf numFmtId="4" fontId="16" fillId="0" borderId="16" xfId="0" applyNumberFormat="1" applyFont="1" applyFill="1" applyBorder="1" applyAlignment="1" applyProtection="1">
      <alignment vertical="top"/>
    </xf>
    <xf numFmtId="4" fontId="16" fillId="0" borderId="3" xfId="0" applyNumberFormat="1" applyFont="1" applyFill="1" applyBorder="1" applyAlignment="1" applyProtection="1">
      <alignment vertical="top"/>
    </xf>
    <xf numFmtId="4" fontId="0" fillId="0" borderId="24" xfId="0" applyNumberFormat="1" applyFill="1" applyBorder="1" applyAlignment="1" applyProtection="1"/>
    <xf numFmtId="4" fontId="0" fillId="0" borderId="23" xfId="0" applyNumberFormat="1" applyFill="1" applyBorder="1" applyAlignment="1" applyProtection="1"/>
    <xf numFmtId="4" fontId="3" fillId="0" borderId="6" xfId="0" applyNumberFormat="1" applyFont="1" applyFill="1" applyBorder="1" applyAlignment="1" applyProtection="1">
      <alignment vertical="top"/>
    </xf>
    <xf numFmtId="4" fontId="3" fillId="0" borderId="7" xfId="0" applyNumberFormat="1" applyFont="1" applyFill="1" applyBorder="1" applyAlignment="1" applyProtection="1">
      <alignment horizontal="center" vertical="top"/>
    </xf>
    <xf numFmtId="4" fontId="3" fillId="0" borderId="7" xfId="0" applyNumberFormat="1" applyFont="1" applyFill="1" applyBorder="1" applyAlignment="1" applyProtection="1">
      <alignment horizontal="right" vertical="top" wrapText="1"/>
    </xf>
    <xf numFmtId="4" fontId="3" fillId="0" borderId="7" xfId="0" applyNumberFormat="1" applyFont="1" applyFill="1" applyBorder="1" applyAlignment="1" applyProtection="1">
      <alignment horizontal="right"/>
    </xf>
    <xf numFmtId="0" fontId="0" fillId="0" borderId="12" xfId="0" applyBorder="1" applyProtection="1"/>
    <xf numFmtId="4" fontId="2" fillId="0" borderId="13" xfId="0" applyNumberFormat="1" applyFont="1" applyFill="1" applyBorder="1" applyAlignment="1" applyProtection="1">
      <alignment horizontal="right"/>
    </xf>
    <xf numFmtId="4" fontId="15" fillId="0" borderId="10" xfId="0" applyNumberFormat="1" applyFont="1" applyFill="1" applyBorder="1" applyAlignment="1" applyProtection="1">
      <alignment vertical="top"/>
    </xf>
    <xf numFmtId="4" fontId="15" fillId="0" borderId="11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horizontal="center" wrapText="1"/>
    </xf>
    <xf numFmtId="4" fontId="3" fillId="0" borderId="4" xfId="0" applyNumberFormat="1" applyFont="1" applyFill="1" applyBorder="1" applyAlignment="1" applyProtection="1">
      <alignment vertical="top"/>
    </xf>
    <xf numFmtId="4" fontId="3" fillId="0" borderId="5" xfId="0" applyNumberFormat="1" applyFont="1" applyFill="1" applyBorder="1" applyAlignment="1" applyProtection="1">
      <alignment horizontal="center" vertical="top"/>
    </xf>
    <xf numFmtId="4" fontId="2" fillId="0" borderId="5" xfId="0" applyNumberFormat="1" applyFont="1" applyFill="1" applyBorder="1" applyAlignment="1" applyProtection="1">
      <alignment horizontal="right" vertical="top" wrapText="1"/>
    </xf>
    <xf numFmtId="4" fontId="3" fillId="0" borderId="5" xfId="0" applyNumberFormat="1" applyFont="1" applyFill="1" applyBorder="1" applyAlignment="1" applyProtection="1">
      <alignment horizontal="right"/>
    </xf>
    <xf numFmtId="0" fontId="0" fillId="0" borderId="14" xfId="0" applyFill="1" applyBorder="1" applyProtection="1"/>
    <xf numFmtId="4" fontId="3" fillId="0" borderId="1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 vertical="top" wrapText="1"/>
    </xf>
    <xf numFmtId="4" fontId="2" fillId="0" borderId="6" xfId="0" applyNumberFormat="1" applyFont="1" applyFill="1" applyBorder="1" applyAlignment="1" applyProtection="1">
      <alignment vertical="top"/>
    </xf>
    <xf numFmtId="4" fontId="7" fillId="0" borderId="7" xfId="0" applyNumberFormat="1" applyFont="1" applyFill="1" applyBorder="1" applyAlignment="1" applyProtection="1">
      <alignment horizontal="center" vertical="top"/>
    </xf>
    <xf numFmtId="4" fontId="7" fillId="0" borderId="7" xfId="0" applyNumberFormat="1" applyFont="1" applyFill="1" applyBorder="1" applyAlignment="1" applyProtection="1">
      <alignment horizontal="right" vertical="top" wrapText="1"/>
    </xf>
    <xf numFmtId="0" fontId="0" fillId="0" borderId="12" xfId="0" applyFill="1" applyBorder="1" applyProtection="1"/>
    <xf numFmtId="4" fontId="2" fillId="0" borderId="0" xfId="0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0" fontId="0" fillId="0" borderId="26" xfId="0" applyFill="1" applyBorder="1" applyProtection="1"/>
    <xf numFmtId="4" fontId="2" fillId="0" borderId="0" xfId="0" applyNumberFormat="1" applyFont="1" applyBorder="1" applyAlignment="1" applyProtection="1">
      <alignment vertical="top"/>
    </xf>
    <xf numFmtId="4" fontId="7" fillId="0" borderId="0" xfId="0" applyNumberFormat="1" applyFont="1" applyBorder="1" applyAlignment="1" applyProtection="1">
      <alignment horizontal="center" vertical="top"/>
    </xf>
    <xf numFmtId="4" fontId="7" fillId="0" borderId="0" xfId="0" applyNumberFormat="1" applyFont="1" applyBorder="1" applyAlignment="1" applyProtection="1">
      <alignment horizontal="right" vertical="top" wrapText="1"/>
    </xf>
    <xf numFmtId="4" fontId="3" fillId="0" borderId="0" xfId="0" applyNumberFormat="1" applyFont="1" applyBorder="1" applyAlignment="1" applyProtection="1">
      <alignment horizontal="right"/>
    </xf>
    <xf numFmtId="4" fontId="2" fillId="0" borderId="16" xfId="0" applyNumberFormat="1" applyFont="1" applyFill="1" applyBorder="1" applyAlignment="1" applyProtection="1">
      <alignment vertical="top"/>
    </xf>
    <xf numFmtId="4" fontId="3" fillId="0" borderId="3" xfId="0" applyNumberFormat="1" applyFont="1" applyFill="1" applyBorder="1" applyAlignment="1" applyProtection="1">
      <alignment horizontal="center" vertical="top"/>
    </xf>
    <xf numFmtId="4" fontId="3" fillId="0" borderId="3" xfId="0" applyNumberFormat="1" applyFont="1" applyBorder="1" applyAlignment="1" applyProtection="1">
      <alignment horizontal="right" vertical="top" wrapText="1"/>
    </xf>
    <xf numFmtId="4" fontId="4" fillId="0" borderId="3" xfId="0" applyNumberFormat="1" applyFont="1" applyBorder="1" applyAlignment="1" applyProtection="1">
      <alignment horizontal="right"/>
    </xf>
    <xf numFmtId="0" fontId="4" fillId="0" borderId="24" xfId="0" applyFont="1" applyBorder="1" applyProtection="1"/>
    <xf numFmtId="4" fontId="12" fillId="0" borderId="23" xfId="0" applyNumberFormat="1" applyFont="1" applyFill="1" applyBorder="1" applyAlignment="1" applyProtection="1">
      <alignment horizontal="right"/>
    </xf>
    <xf numFmtId="4" fontId="2" fillId="0" borderId="17" xfId="0" applyNumberFormat="1" applyFont="1" applyFill="1" applyBorder="1" applyAlignment="1" applyProtection="1">
      <alignment vertical="top"/>
    </xf>
    <xf numFmtId="3" fontId="3" fillId="0" borderId="18" xfId="0" applyNumberFormat="1" applyFont="1" applyBorder="1" applyAlignment="1" applyProtection="1">
      <alignment horizontal="right" vertical="top" wrapText="1"/>
    </xf>
    <xf numFmtId="4" fontId="4" fillId="0" borderId="18" xfId="0" applyNumberFormat="1" applyFont="1" applyBorder="1" applyAlignment="1" applyProtection="1">
      <alignment horizontal="right"/>
    </xf>
    <xf numFmtId="0" fontId="4" fillId="0" borderId="26" xfId="0" applyFont="1" applyBorder="1" applyProtection="1"/>
    <xf numFmtId="4" fontId="12" fillId="0" borderId="28" xfId="0" applyNumberFormat="1" applyFont="1" applyFill="1" applyBorder="1" applyAlignment="1" applyProtection="1">
      <alignment horizontal="right"/>
    </xf>
    <xf numFmtId="4" fontId="12" fillId="0" borderId="17" xfId="0" applyNumberFormat="1" applyFont="1" applyBorder="1" applyAlignment="1" applyProtection="1">
      <alignment vertical="top"/>
    </xf>
    <xf numFmtId="4" fontId="7" fillId="0" borderId="18" xfId="0" applyNumberFormat="1" applyFont="1" applyFill="1" applyBorder="1" applyAlignment="1" applyProtection="1">
      <alignment horizontal="center" vertical="top"/>
    </xf>
    <xf numFmtId="4" fontId="7" fillId="0" borderId="18" xfId="0" applyNumberFormat="1" applyFont="1" applyBorder="1" applyAlignment="1" applyProtection="1">
      <alignment horizontal="right" vertical="top" wrapText="1"/>
    </xf>
    <xf numFmtId="4" fontId="12" fillId="0" borderId="0" xfId="0" applyNumberFormat="1" applyFont="1" applyBorder="1" applyAlignment="1" applyProtection="1">
      <alignment vertical="top"/>
    </xf>
    <xf numFmtId="4" fontId="13" fillId="0" borderId="0" xfId="0" applyNumberFormat="1" applyFont="1" applyBorder="1" applyAlignment="1" applyProtection="1">
      <alignment horizontal="center" vertical="top"/>
    </xf>
    <xf numFmtId="4" fontId="13" fillId="0" borderId="0" xfId="0" applyNumberFormat="1" applyFont="1" applyBorder="1" applyAlignment="1" applyProtection="1">
      <alignment horizontal="right" vertical="top" wrapText="1"/>
    </xf>
    <xf numFmtId="4" fontId="6" fillId="0" borderId="0" xfId="0" applyNumberFormat="1" applyFont="1" applyBorder="1" applyAlignment="1" applyProtection="1">
      <alignment horizontal="right"/>
    </xf>
    <xf numFmtId="4" fontId="19" fillId="0" borderId="0" xfId="0" applyNumberFormat="1" applyFont="1" applyFill="1" applyBorder="1" applyAlignment="1" applyProtection="1">
      <alignment horizontal="right"/>
    </xf>
    <xf numFmtId="4" fontId="25" fillId="0" borderId="0" xfId="0" applyNumberFormat="1" applyFont="1" applyAlignment="1" applyProtection="1"/>
    <xf numFmtId="4" fontId="4" fillId="0" borderId="8" xfId="0" applyNumberFormat="1" applyFont="1" applyBorder="1" applyAlignment="1" applyProtection="1">
      <alignment vertical="top"/>
    </xf>
    <xf numFmtId="4" fontId="13" fillId="0" borderId="9" xfId="0" applyNumberFormat="1" applyFont="1" applyBorder="1" applyAlignment="1" applyProtection="1">
      <alignment horizontal="center" vertical="top"/>
    </xf>
    <xf numFmtId="4" fontId="13" fillId="0" borderId="9" xfId="0" applyNumberFormat="1" applyFont="1" applyBorder="1" applyAlignment="1" applyProtection="1">
      <alignment horizontal="right" vertical="top" wrapText="1"/>
    </xf>
    <xf numFmtId="4" fontId="4" fillId="0" borderId="9" xfId="0" applyNumberFormat="1" applyFont="1" applyBorder="1" applyAlignment="1" applyProtection="1">
      <alignment horizontal="right"/>
    </xf>
    <xf numFmtId="4" fontId="4" fillId="0" borderId="9" xfId="0" applyNumberFormat="1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vertical="top"/>
    </xf>
    <xf numFmtId="0" fontId="10" fillId="0" borderId="0" xfId="0" applyFont="1" applyProtection="1"/>
    <xf numFmtId="0" fontId="0" fillId="0" borderId="0" xfId="0" applyBorder="1" applyProtection="1"/>
    <xf numFmtId="0" fontId="0" fillId="0" borderId="2" xfId="0" applyBorder="1" applyProtection="1"/>
    <xf numFmtId="0" fontId="5" fillId="0" borderId="0" xfId="0" applyFont="1" applyProtection="1"/>
    <xf numFmtId="49" fontId="13" fillId="0" borderId="0" xfId="0" applyNumberFormat="1" applyFont="1" applyAlignment="1" applyProtection="1">
      <alignment vertical="top"/>
    </xf>
    <xf numFmtId="49" fontId="33" fillId="0" borderId="0" xfId="0" applyNumberFormat="1" applyFont="1" applyAlignment="1" applyProtection="1">
      <alignment horizontal="left" vertical="top"/>
    </xf>
    <xf numFmtId="0" fontId="34" fillId="0" borderId="5" xfId="0" applyFont="1" applyFill="1" applyBorder="1" applyAlignment="1" applyProtection="1">
      <alignment vertical="top" wrapText="1"/>
    </xf>
    <xf numFmtId="49" fontId="6" fillId="0" borderId="5" xfId="0" applyNumberFormat="1" applyFont="1" applyBorder="1" applyAlignment="1" applyProtection="1">
      <alignment horizontal="right" vertical="top"/>
    </xf>
    <xf numFmtId="49" fontId="6" fillId="0" borderId="5" xfId="2" applyNumberFormat="1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0" fillId="0" borderId="5" xfId="0" applyFont="1" applyFill="1" applyBorder="1" applyAlignment="1" applyProtection="1">
      <alignment horizontal="left"/>
    </xf>
    <xf numFmtId="0" fontId="28" fillId="0" borderId="0" xfId="0" applyFont="1" applyAlignment="1" applyProtection="1">
      <alignment horizontal="center" vertical="top"/>
    </xf>
    <xf numFmtId="0" fontId="28" fillId="0" borderId="0" xfId="0" applyFont="1" applyAlignment="1" applyProtection="1">
      <alignment horizontal="center" vertical="top" wrapText="1"/>
    </xf>
    <xf numFmtId="0" fontId="28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49" fontId="33" fillId="0" borderId="0" xfId="1" applyNumberFormat="1" applyFont="1" applyAlignment="1" applyProtection="1">
      <alignment horizontal="left" vertical="top"/>
    </xf>
    <xf numFmtId="0" fontId="28" fillId="0" borderId="0" xfId="1" applyFont="1" applyAlignment="1" applyProtection="1">
      <alignment horizontal="center" vertical="top"/>
    </xf>
    <xf numFmtId="0" fontId="28" fillId="0" borderId="0" xfId="1" applyFont="1" applyAlignment="1" applyProtection="1">
      <alignment horizontal="center" vertical="top" wrapText="1"/>
    </xf>
    <xf numFmtId="0" fontId="28" fillId="0" borderId="0" xfId="1" applyFont="1" applyAlignment="1" applyProtection="1">
      <alignment horizontal="left"/>
    </xf>
    <xf numFmtId="2" fontId="10" fillId="0" borderId="0" xfId="0" applyNumberFormat="1" applyFont="1" applyAlignment="1" applyProtection="1">
      <alignment vertical="top" wrapText="1"/>
    </xf>
    <xf numFmtId="0" fontId="0" fillId="0" borderId="5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left" wrapText="1"/>
    </xf>
    <xf numFmtId="0" fontId="6" fillId="0" borderId="5" xfId="3" applyFont="1" applyBorder="1" applyAlignment="1" applyProtection="1">
      <alignment vertical="top" wrapText="1"/>
    </xf>
    <xf numFmtId="0" fontId="6" fillId="0" borderId="5" xfId="4" applyFont="1" applyBorder="1" applyAlignment="1" applyProtection="1">
      <alignment horizontal="left" wrapText="1"/>
    </xf>
    <xf numFmtId="49" fontId="19" fillId="0" borderId="0" xfId="0" applyNumberFormat="1" applyFont="1" applyBorder="1" applyAlignment="1" applyProtection="1">
      <alignment vertical="top"/>
    </xf>
    <xf numFmtId="0" fontId="6" fillId="0" borderId="5" xfId="0" applyFont="1" applyFill="1" applyBorder="1" applyAlignment="1" applyProtection="1">
      <alignment horizontal="left" wrapText="1"/>
    </xf>
    <xf numFmtId="0" fontId="6" fillId="0" borderId="22" xfId="0" applyNumberFormat="1" applyFont="1" applyBorder="1" applyAlignment="1" applyProtection="1">
      <alignment wrapText="1"/>
    </xf>
    <xf numFmtId="0" fontId="6" fillId="0" borderId="5" xfId="0" applyNumberFormat="1" applyFont="1" applyBorder="1" applyAlignment="1" applyProtection="1">
      <alignment horizontal="left" wrapText="1"/>
    </xf>
    <xf numFmtId="0" fontId="4" fillId="0" borderId="5" xfId="0" applyFont="1" applyFill="1" applyBorder="1" applyProtection="1"/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Protection="1"/>
    <xf numFmtId="4" fontId="19" fillId="0" borderId="0" xfId="0" applyNumberFormat="1" applyFont="1" applyBorder="1" applyProtection="1"/>
    <xf numFmtId="0" fontId="28" fillId="0" borderId="0" xfId="0" applyFont="1" applyAlignment="1" applyProtection="1">
      <alignment vertical="top"/>
    </xf>
    <xf numFmtId="0" fontId="28" fillId="0" borderId="0" xfId="0" applyFont="1" applyBorder="1" applyAlignment="1" applyProtection="1">
      <alignment vertical="top"/>
    </xf>
    <xf numFmtId="0" fontId="28" fillId="0" borderId="0" xfId="0" applyFont="1" applyBorder="1" applyAlignment="1" applyProtection="1">
      <alignment vertical="top" wrapText="1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Protection="1"/>
    <xf numFmtId="4" fontId="28" fillId="0" borderId="0" xfId="0" applyNumberFormat="1" applyFont="1" applyBorder="1" applyProtection="1"/>
    <xf numFmtId="0" fontId="35" fillId="0" borderId="0" xfId="0" applyNumberFormat="1" applyFont="1" applyFill="1" applyBorder="1" applyAlignment="1" applyProtection="1">
      <alignment horizontal="left" vertical="top" wrapText="1"/>
    </xf>
    <xf numFmtId="0" fontId="6" fillId="0" borderId="5" xfId="5" applyFont="1" applyBorder="1" applyAlignment="1" applyProtection="1">
      <alignment vertical="top" wrapText="1"/>
    </xf>
    <xf numFmtId="0" fontId="6" fillId="0" borderId="5" xfId="6" applyFont="1" applyBorder="1" applyAlignment="1" applyProtection="1">
      <alignment vertical="top" wrapText="1"/>
    </xf>
    <xf numFmtId="49" fontId="28" fillId="0" borderId="0" xfId="0" applyNumberFormat="1" applyFont="1" applyFill="1" applyAlignment="1" applyProtection="1">
      <alignment vertical="top"/>
    </xf>
    <xf numFmtId="0" fontId="28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>
      <alignment horizontal="left"/>
    </xf>
    <xf numFmtId="0" fontId="28" fillId="0" borderId="0" xfId="0" applyFont="1" applyFill="1" applyProtection="1"/>
    <xf numFmtId="4" fontId="28" fillId="0" borderId="0" xfId="0" applyNumberFormat="1" applyFont="1" applyFill="1" applyProtection="1"/>
    <xf numFmtId="49" fontId="12" fillId="0" borderId="0" xfId="0" applyNumberFormat="1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4" fontId="6" fillId="0" borderId="0" xfId="0" applyNumberFormat="1" applyFont="1" applyFill="1" applyProtection="1"/>
    <xf numFmtId="49" fontId="6" fillId="0" borderId="0" xfId="0" applyNumberFormat="1" applyFont="1" applyFill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0" fontId="28" fillId="0" borderId="5" xfId="0" applyFont="1" applyBorder="1" applyAlignment="1" applyProtection="1">
      <alignment vertical="top"/>
    </xf>
    <xf numFmtId="0" fontId="28" fillId="0" borderId="5" xfId="0" applyFont="1" applyBorder="1" applyAlignment="1" applyProtection="1">
      <alignment vertical="top" wrapText="1"/>
    </xf>
    <xf numFmtId="0" fontId="28" fillId="0" borderId="5" xfId="0" applyFont="1" applyBorder="1" applyAlignment="1" applyProtection="1">
      <alignment horizontal="left"/>
    </xf>
    <xf numFmtId="0" fontId="28" fillId="0" borderId="5" xfId="0" applyFont="1" applyBorder="1" applyProtection="1"/>
    <xf numFmtId="4" fontId="28" fillId="0" borderId="5" xfId="0" applyNumberFormat="1" applyFont="1" applyBorder="1" applyProtection="1"/>
    <xf numFmtId="0" fontId="19" fillId="0" borderId="5" xfId="0" applyFont="1" applyBorder="1" applyAlignment="1" applyProtection="1">
      <alignment vertical="top" wrapText="1"/>
    </xf>
    <xf numFmtId="0" fontId="6" fillId="0" borderId="5" xfId="7" applyFont="1" applyBorder="1" applyAlignment="1" applyProtection="1">
      <alignment vertical="top" wrapText="1"/>
    </xf>
    <xf numFmtId="49" fontId="6" fillId="0" borderId="5" xfId="8" applyNumberFormat="1" applyFont="1" applyBorder="1" applyAlignment="1" applyProtection="1">
      <alignment horizontal="right" vertical="top"/>
    </xf>
    <xf numFmtId="0" fontId="6" fillId="0" borderId="5" xfId="9" applyFont="1" applyBorder="1" applyAlignment="1" applyProtection="1">
      <alignment vertical="top" wrapText="1"/>
    </xf>
    <xf numFmtId="0" fontId="0" fillId="0" borderId="5" xfId="0" applyFont="1" applyBorder="1" applyAlignment="1" applyProtection="1">
      <alignment horizontal="left" wrapText="1"/>
    </xf>
    <xf numFmtId="0" fontId="34" fillId="0" borderId="5" xfId="0" applyFont="1" applyFill="1" applyBorder="1" applyAlignment="1" applyProtection="1">
      <alignment horizontal="justify" vertical="center"/>
    </xf>
    <xf numFmtId="0" fontId="6" fillId="0" borderId="5" xfId="0" applyFont="1" applyFill="1" applyBorder="1" applyAlignment="1" applyProtection="1">
      <alignment horizontal="justify" vertical="center" wrapText="1"/>
    </xf>
    <xf numFmtId="166" fontId="0" fillId="0" borderId="0" xfId="0" applyNumberFormat="1" applyProtection="1"/>
    <xf numFmtId="0" fontId="6" fillId="0" borderId="5" xfId="8" applyFont="1" applyBorder="1" applyAlignment="1" applyProtection="1">
      <alignment horizontal="left"/>
    </xf>
    <xf numFmtId="0" fontId="6" fillId="0" borderId="5" xfId="8" applyFont="1" applyBorder="1" applyProtection="1"/>
    <xf numFmtId="4" fontId="6" fillId="0" borderId="5" xfId="8" applyNumberFormat="1" applyFont="1" applyBorder="1" applyProtection="1"/>
    <xf numFmtId="0" fontId="6" fillId="0" borderId="5" xfId="8" applyFont="1" applyBorder="1" applyAlignment="1" applyProtection="1">
      <alignment vertical="top" wrapText="1"/>
    </xf>
    <xf numFmtId="49" fontId="0" fillId="0" borderId="0" xfId="0" applyNumberFormat="1" applyAlignment="1" applyProtection="1">
      <alignment horizontal="left"/>
    </xf>
    <xf numFmtId="0" fontId="37" fillId="0" borderId="5" xfId="0" applyFont="1" applyFill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vertical="top" wrapText="1"/>
    </xf>
    <xf numFmtId="49" fontId="6" fillId="0" borderId="5" xfId="10" applyNumberFormat="1" applyFont="1" applyBorder="1" applyAlignment="1" applyProtection="1">
      <alignment horizontal="right" vertical="top"/>
    </xf>
    <xf numFmtId="0" fontId="6" fillId="0" borderId="5" xfId="10" applyFont="1" applyBorder="1" applyAlignment="1" applyProtection="1">
      <alignment vertical="top" wrapText="1"/>
    </xf>
    <xf numFmtId="0" fontId="6" fillId="0" borderId="5" xfId="10" applyFont="1" applyBorder="1" applyAlignment="1" applyProtection="1">
      <alignment horizontal="left"/>
    </xf>
    <xf numFmtId="0" fontId="6" fillId="0" borderId="5" xfId="10" applyFont="1" applyBorder="1" applyProtection="1"/>
    <xf numFmtId="4" fontId="6" fillId="0" borderId="5" xfId="10" applyNumberFormat="1" applyFont="1" applyBorder="1" applyProtection="1"/>
    <xf numFmtId="49" fontId="6" fillId="0" borderId="0" xfId="0" applyNumberFormat="1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right" vertical="top"/>
    </xf>
    <xf numFmtId="0" fontId="41" fillId="0" borderId="0" xfId="0" applyFont="1" applyAlignment="1" applyProtection="1">
      <alignment horizontal="center"/>
    </xf>
    <xf numFmtId="4" fontId="6" fillId="2" borderId="5" xfId="8" applyNumberFormat="1" applyFont="1" applyFill="1" applyBorder="1" applyProtection="1">
      <protection locked="0"/>
    </xf>
    <xf numFmtId="0" fontId="17" fillId="2" borderId="5" xfId="0" applyFon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0" fontId="32" fillId="2" borderId="5" xfId="0" applyFont="1" applyFill="1" applyBorder="1" applyProtection="1">
      <protection locked="0"/>
    </xf>
    <xf numFmtId="4" fontId="19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left" vertical="top" wrapText="1"/>
    </xf>
    <xf numFmtId="2" fontId="19" fillId="0" borderId="0" xfId="0" applyNumberFormat="1" applyFont="1" applyAlignment="1" applyProtection="1">
      <alignment horizontal="right"/>
    </xf>
    <xf numFmtId="49" fontId="12" fillId="0" borderId="0" xfId="0" applyNumberFormat="1" applyFont="1" applyAlignment="1" applyProtection="1">
      <alignment horizontal="left" vertical="top"/>
    </xf>
    <xf numFmtId="167" fontId="6" fillId="0" borderId="5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>
      <alignment vertical="top" wrapText="1"/>
    </xf>
    <xf numFmtId="168" fontId="0" fillId="0" borderId="5" xfId="0" applyNumberFormat="1" applyFont="1" applyFill="1" applyBorder="1" applyProtection="1"/>
    <xf numFmtId="167" fontId="0" fillId="0" borderId="5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justify" vertical="center" wrapText="1"/>
    </xf>
    <xf numFmtId="167" fontId="6" fillId="0" borderId="0" xfId="0" applyNumberFormat="1" applyFont="1" applyAlignment="1" applyProtection="1">
      <alignment horizontal="right"/>
    </xf>
    <xf numFmtId="167" fontId="19" fillId="0" borderId="0" xfId="0" applyNumberFormat="1" applyFont="1" applyAlignment="1" applyProtection="1">
      <alignment horizontal="right"/>
    </xf>
    <xf numFmtId="167" fontId="28" fillId="0" borderId="0" xfId="0" applyNumberFormat="1" applyFont="1" applyAlignment="1" applyProtection="1">
      <alignment horizontal="right"/>
    </xf>
    <xf numFmtId="0" fontId="19" fillId="0" borderId="5" xfId="0" applyFont="1" applyFill="1" applyBorder="1" applyAlignment="1" applyProtection="1">
      <alignment vertical="top" wrapText="1"/>
    </xf>
    <xf numFmtId="40" fontId="0" fillId="0" borderId="5" xfId="0" applyNumberFormat="1" applyFont="1" applyFill="1" applyBorder="1" applyProtection="1"/>
    <xf numFmtId="0" fontId="28" fillId="0" borderId="0" xfId="0" applyFont="1" applyAlignment="1" applyProtection="1">
      <alignment vertical="top" wrapText="1"/>
    </xf>
    <xf numFmtId="0" fontId="28" fillId="0" borderId="0" xfId="0" applyFont="1" applyProtection="1"/>
    <xf numFmtId="0" fontId="0" fillId="0" borderId="5" xfId="0" applyFill="1" applyBorder="1" applyAlignment="1" applyProtection="1">
      <alignment vertical="top" wrapText="1"/>
    </xf>
    <xf numFmtId="167" fontId="6" fillId="2" borderId="5" xfId="0" applyNumberFormat="1" applyFont="1" applyFill="1" applyBorder="1" applyAlignment="1" applyProtection="1">
      <alignment horizontal="right"/>
      <protection locked="0"/>
    </xf>
    <xf numFmtId="167" fontId="0" fillId="2" borderId="5" xfId="0" applyNumberFormat="1" applyFont="1" applyFill="1" applyBorder="1" applyAlignment="1" applyProtection="1">
      <alignment horizontal="right"/>
      <protection locked="0"/>
    </xf>
    <xf numFmtId="40" fontId="0" fillId="2" borderId="5" xfId="0" applyNumberFormat="1" applyFont="1" applyFill="1" applyBorder="1" applyProtection="1">
      <protection locked="0"/>
    </xf>
    <xf numFmtId="49" fontId="28" fillId="0" borderId="0" xfId="0" applyNumberFormat="1" applyFont="1" applyFill="1" applyAlignment="1" applyProtection="1">
      <alignment horizontal="left" vertical="top"/>
    </xf>
    <xf numFmtId="0" fontId="28" fillId="0" borderId="0" xfId="0" applyFont="1" applyFill="1" applyAlignment="1" applyProtection="1">
      <alignment horizontal="center" vertical="top"/>
    </xf>
    <xf numFmtId="0" fontId="28" fillId="0" borderId="0" xfId="0" applyFont="1" applyFill="1" applyAlignment="1" applyProtection="1">
      <alignment horizontal="center" vertical="top" wrapText="1"/>
    </xf>
    <xf numFmtId="0" fontId="28" fillId="0" borderId="0" xfId="0" applyFont="1" applyFill="1" applyAlignment="1" applyProtection="1">
      <alignment horizontal="center"/>
    </xf>
    <xf numFmtId="4" fontId="28" fillId="0" borderId="0" xfId="0" applyNumberFormat="1" applyFont="1" applyFill="1" applyAlignment="1" applyProtection="1">
      <alignment horizontal="center"/>
    </xf>
    <xf numFmtId="49" fontId="33" fillId="0" borderId="0" xfId="0" applyNumberFormat="1" applyFont="1" applyFill="1" applyAlignment="1" applyProtection="1">
      <alignment horizontal="left" vertical="top"/>
    </xf>
    <xf numFmtId="49" fontId="33" fillId="0" borderId="0" xfId="1" applyNumberFormat="1" applyFont="1" applyFill="1" applyAlignment="1" applyProtection="1">
      <alignment horizontal="left" vertical="top"/>
    </xf>
    <xf numFmtId="0" fontId="28" fillId="0" borderId="0" xfId="1" applyFont="1" applyFill="1" applyAlignment="1" applyProtection="1">
      <alignment horizontal="center" vertical="top"/>
    </xf>
    <xf numFmtId="0" fontId="28" fillId="0" borderId="0" xfId="1" applyFont="1" applyFill="1" applyAlignment="1" applyProtection="1">
      <alignment horizontal="center" vertical="top" wrapText="1"/>
    </xf>
    <xf numFmtId="0" fontId="28" fillId="0" borderId="0" xfId="1" applyFont="1" applyFill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4" fontId="6" fillId="0" borderId="14" xfId="0" applyNumberFormat="1" applyFont="1" applyBorder="1" applyProtection="1"/>
    <xf numFmtId="0" fontId="17" fillId="3" borderId="29" xfId="0" applyFont="1" applyFill="1" applyBorder="1" applyProtection="1">
      <protection locked="0"/>
    </xf>
  </cellXfs>
  <cellStyles count="20">
    <cellStyle name="Navadno" xfId="0" builtinId="0"/>
    <cellStyle name="Navadno 11" xfId="2"/>
    <cellStyle name="Navadno 12" xfId="3"/>
    <cellStyle name="Navadno 13" xfId="4"/>
    <cellStyle name="Navadno 14" xfId="6"/>
    <cellStyle name="Navadno 15" xfId="7"/>
    <cellStyle name="Navadno 16" xfId="9"/>
    <cellStyle name="Navadno 17" xfId="17"/>
    <cellStyle name="Navadno 18" xfId="18"/>
    <cellStyle name="Navadno 19" xfId="19"/>
    <cellStyle name="Navadno 2" xfId="1"/>
    <cellStyle name="Navadno 20 2" xfId="11"/>
    <cellStyle name="Navadno 24 2" xfId="12"/>
    <cellStyle name="Navadno 25" xfId="16"/>
    <cellStyle name="Navadno 37" xfId="8"/>
    <cellStyle name="Navadno 4 2" xfId="13"/>
    <cellStyle name="Navadno 42" xfId="10"/>
    <cellStyle name="Navadno 46" xfId="14"/>
    <cellStyle name="Navadno 6" xfId="5"/>
    <cellStyle name="Vejic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212"/>
  <sheetViews>
    <sheetView tabSelected="1" view="pageBreakPreview" zoomScale="110" zoomScaleNormal="100" zoomScaleSheetLayoutView="110" workbookViewId="0">
      <selection activeCell="D21" sqref="D21"/>
    </sheetView>
  </sheetViews>
  <sheetFormatPr defaultRowHeight="12.75" x14ac:dyDescent="0.2"/>
  <cols>
    <col min="1" max="1" width="3" style="182" customWidth="1"/>
    <col min="2" max="2" width="26" style="182" customWidth="1"/>
    <col min="3" max="3" width="9.140625" style="182"/>
    <col min="4" max="4" width="12" style="182" customWidth="1"/>
    <col min="5" max="5" width="9" style="182" customWidth="1"/>
    <col min="6" max="6" width="1.7109375" style="182" customWidth="1"/>
    <col min="7" max="7" width="16" style="182" customWidth="1"/>
    <col min="8" max="8" width="3.28515625" style="182" customWidth="1"/>
    <col min="9" max="9" width="2" style="182" customWidth="1"/>
    <col min="10" max="16384" width="9.140625" style="182"/>
  </cols>
  <sheetData>
    <row r="1" spans="1:7" ht="21.75" customHeight="1" thickBot="1" x14ac:dyDescent="0.3">
      <c r="B1" s="183" t="s">
        <v>16</v>
      </c>
      <c r="C1" s="184"/>
      <c r="D1" s="184"/>
      <c r="E1" s="185"/>
      <c r="F1" s="185"/>
      <c r="G1" s="186"/>
    </row>
    <row r="2" spans="1:7" ht="15.75" customHeight="1" thickBot="1" x14ac:dyDescent="0.25">
      <c r="B2" s="187" t="s">
        <v>3</v>
      </c>
      <c r="C2" s="188"/>
      <c r="D2" s="188"/>
      <c r="E2" s="188"/>
      <c r="F2" s="189"/>
      <c r="G2" s="190" t="s">
        <v>0</v>
      </c>
    </row>
    <row r="3" spans="1:7" s="191" customFormat="1" ht="15.75" customHeight="1" x14ac:dyDescent="0.2">
      <c r="B3" s="192" t="s">
        <v>15</v>
      </c>
      <c r="C3" s="193"/>
      <c r="D3" s="193"/>
      <c r="E3" s="193"/>
      <c r="F3" s="194"/>
      <c r="G3" s="195"/>
    </row>
    <row r="4" spans="1:7" ht="15.75" customHeight="1" thickBot="1" x14ac:dyDescent="0.25">
      <c r="B4" s="196" t="s">
        <v>2</v>
      </c>
      <c r="C4" s="197"/>
      <c r="D4" s="198"/>
      <c r="E4" s="199"/>
      <c r="F4" s="200"/>
      <c r="G4" s="201">
        <f>+preddela!H56</f>
        <v>0</v>
      </c>
    </row>
    <row r="5" spans="1:7" ht="6" customHeight="1" thickBot="1" x14ac:dyDescent="0.25">
      <c r="A5" s="191"/>
      <c r="B5" s="202" t="s">
        <v>2</v>
      </c>
      <c r="C5" s="203"/>
      <c r="D5" s="203"/>
      <c r="E5" s="203"/>
      <c r="F5" s="204"/>
      <c r="G5" s="204"/>
    </row>
    <row r="6" spans="1:7" s="191" customFormat="1" x14ac:dyDescent="0.2">
      <c r="B6" s="192" t="s">
        <v>17</v>
      </c>
      <c r="C6" s="193"/>
      <c r="D6" s="193"/>
      <c r="E6" s="193"/>
      <c r="F6" s="194"/>
      <c r="G6" s="195"/>
    </row>
    <row r="7" spans="1:7" s="191" customFormat="1" ht="15" customHeight="1" x14ac:dyDescent="0.2">
      <c r="B7" s="205" t="s">
        <v>13</v>
      </c>
      <c r="C7" s="206" t="s">
        <v>1</v>
      </c>
      <c r="D7" s="207">
        <f>+'sneberska-JV'!F160</f>
        <v>362</v>
      </c>
      <c r="E7" s="208"/>
      <c r="F7" s="209"/>
      <c r="G7" s="210">
        <f>+'sneberska-JV'!H92</f>
        <v>0</v>
      </c>
    </row>
    <row r="8" spans="1:7" s="191" customFormat="1" x14ac:dyDescent="0.2">
      <c r="B8" s="205" t="s">
        <v>4</v>
      </c>
      <c r="C8" s="206" t="s">
        <v>78</v>
      </c>
      <c r="D8" s="211">
        <f>+'sneberska-HP'!F124+'sneberska-HP'!F125</f>
        <v>25</v>
      </c>
      <c r="E8" s="208"/>
      <c r="F8" s="209"/>
      <c r="G8" s="210">
        <f>+'sneberska-HP'!H98</f>
        <v>0</v>
      </c>
    </row>
    <row r="9" spans="1:7" s="191" customFormat="1" ht="13.5" thickBot="1" x14ac:dyDescent="0.25">
      <c r="B9" s="212" t="s">
        <v>7</v>
      </c>
      <c r="C9" s="213" t="s">
        <v>6</v>
      </c>
      <c r="D9" s="214">
        <f>SUM(D7:D7)</f>
        <v>362</v>
      </c>
      <c r="E9" s="199" t="s">
        <v>2</v>
      </c>
      <c r="F9" s="215"/>
      <c r="G9" s="201">
        <f>SUM(G7:G8)</f>
        <v>0</v>
      </c>
    </row>
    <row r="10" spans="1:7" s="191" customFormat="1" ht="13.5" thickBot="1" x14ac:dyDescent="0.25">
      <c r="B10" s="216"/>
      <c r="C10" s="217"/>
      <c r="D10" s="218"/>
      <c r="E10" s="219"/>
      <c r="F10" s="220"/>
      <c r="G10" s="220"/>
    </row>
    <row r="11" spans="1:7" s="191" customFormat="1" x14ac:dyDescent="0.2">
      <c r="B11" s="192" t="s">
        <v>18</v>
      </c>
      <c r="C11" s="193"/>
      <c r="D11" s="193"/>
      <c r="E11" s="193"/>
      <c r="F11" s="194"/>
      <c r="G11" s="195"/>
    </row>
    <row r="12" spans="1:7" s="191" customFormat="1" x14ac:dyDescent="0.2">
      <c r="B12" s="205" t="s">
        <v>5</v>
      </c>
      <c r="C12" s="206" t="s">
        <v>1</v>
      </c>
      <c r="D12" s="207">
        <f>+'trbeže-JV'!F155</f>
        <v>233</v>
      </c>
      <c r="E12" s="208"/>
      <c r="F12" s="209"/>
      <c r="G12" s="210">
        <f>+'trbeže-JV'!H92</f>
        <v>0</v>
      </c>
    </row>
    <row r="13" spans="1:7" s="191" customFormat="1" x14ac:dyDescent="0.2">
      <c r="B13" s="205" t="s">
        <v>4</v>
      </c>
      <c r="C13" s="206" t="s">
        <v>78</v>
      </c>
      <c r="D13" s="211">
        <f>+'trbeže-HP'!F118</f>
        <v>2</v>
      </c>
      <c r="E13" s="208"/>
      <c r="F13" s="209"/>
      <c r="G13" s="210">
        <f>+'trbeže-HP'!H98</f>
        <v>0</v>
      </c>
    </row>
    <row r="14" spans="1:7" s="191" customFormat="1" ht="13.5" thickBot="1" x14ac:dyDescent="0.25">
      <c r="B14" s="212" t="s">
        <v>7</v>
      </c>
      <c r="C14" s="213" t="s">
        <v>6</v>
      </c>
      <c r="D14" s="214">
        <f>SUM(D12:D12)</f>
        <v>233</v>
      </c>
      <c r="E14" s="199" t="s">
        <v>2</v>
      </c>
      <c r="F14" s="221"/>
      <c r="G14" s="201">
        <f>SUM(G12:G13)</f>
        <v>0</v>
      </c>
    </row>
    <row r="15" spans="1:7" x14ac:dyDescent="0.2">
      <c r="B15" s="222"/>
      <c r="C15" s="223"/>
      <c r="D15" s="224"/>
      <c r="E15" s="225"/>
      <c r="F15" s="220"/>
      <c r="G15" s="220"/>
    </row>
    <row r="16" spans="1:7" ht="13.5" thickBot="1" x14ac:dyDescent="0.25">
      <c r="B16" s="222"/>
      <c r="C16" s="223"/>
      <c r="D16" s="224"/>
      <c r="E16" s="225"/>
      <c r="F16" s="220"/>
      <c r="G16" s="220"/>
    </row>
    <row r="17" spans="2:7" s="47" customFormat="1" ht="15.75" customHeight="1" x14ac:dyDescent="0.25">
      <c r="B17" s="226" t="s">
        <v>338</v>
      </c>
      <c r="C17" s="227" t="s">
        <v>1</v>
      </c>
      <c r="D17" s="228">
        <f>+D7+D12</f>
        <v>595</v>
      </c>
      <c r="E17" s="229" t="s">
        <v>2</v>
      </c>
      <c r="F17" s="230"/>
      <c r="G17" s="231">
        <f>+G4+G7+G12</f>
        <v>0</v>
      </c>
    </row>
    <row r="18" spans="2:7" s="47" customFormat="1" ht="15.75" customHeight="1" thickBot="1" x14ac:dyDescent="0.3">
      <c r="B18" s="232" t="s">
        <v>339</v>
      </c>
      <c r="C18" s="197" t="s">
        <v>78</v>
      </c>
      <c r="D18" s="233">
        <f>+D8+D13</f>
        <v>27</v>
      </c>
      <c r="E18" s="234" t="s">
        <v>2</v>
      </c>
      <c r="F18" s="235"/>
      <c r="G18" s="236">
        <f>+G8+G13</f>
        <v>0</v>
      </c>
    </row>
    <row r="19" spans="2:7" s="47" customFormat="1" ht="15.75" customHeight="1" thickBot="1" x14ac:dyDescent="0.3">
      <c r="B19" s="237" t="s">
        <v>14</v>
      </c>
      <c r="C19" s="238" t="s">
        <v>6</v>
      </c>
      <c r="D19" s="239">
        <f>+D17</f>
        <v>595</v>
      </c>
      <c r="E19" s="234" t="s">
        <v>2</v>
      </c>
      <c r="F19" s="235"/>
      <c r="G19" s="236">
        <f>SUM(G17+G18)</f>
        <v>0</v>
      </c>
    </row>
    <row r="20" spans="2:7" s="47" customFormat="1" ht="15.75" customHeight="1" thickBot="1" x14ac:dyDescent="0.25">
      <c r="B20" s="240"/>
      <c r="C20" s="241"/>
      <c r="D20" s="242"/>
      <c r="E20" s="243" t="s">
        <v>11</v>
      </c>
      <c r="F20" s="244"/>
      <c r="G20" s="245">
        <f>G19*0.22</f>
        <v>0</v>
      </c>
    </row>
    <row r="21" spans="2:7" s="47" customFormat="1" ht="15.75" customHeight="1" thickBot="1" x14ac:dyDescent="0.25">
      <c r="B21" s="246" t="s">
        <v>12</v>
      </c>
      <c r="C21" s="247"/>
      <c r="D21" s="248"/>
      <c r="E21" s="249"/>
      <c r="F21" s="250"/>
      <c r="G21" s="251">
        <f>SUM(G19:G20)</f>
        <v>0</v>
      </c>
    </row>
    <row r="22" spans="2:7" ht="15.75" customHeight="1" x14ac:dyDescent="0.2">
      <c r="B22" s="222"/>
      <c r="C22" s="223"/>
      <c r="D22" s="224"/>
      <c r="E22" s="225"/>
      <c r="F22" s="220"/>
      <c r="G22" s="220"/>
    </row>
    <row r="23" spans="2:7" ht="15.75" customHeight="1" x14ac:dyDescent="0.2">
      <c r="B23" s="252" t="s">
        <v>9</v>
      </c>
      <c r="C23" s="253"/>
      <c r="D23" s="253"/>
      <c r="E23" s="253"/>
      <c r="F23" s="253"/>
    </row>
    <row r="24" spans="2:7" ht="15.75" customHeight="1" x14ac:dyDescent="0.2">
      <c r="B24" s="252" t="s">
        <v>8</v>
      </c>
      <c r="C24" s="253"/>
      <c r="D24" s="253"/>
      <c r="E24" s="253"/>
      <c r="F24" s="253"/>
    </row>
    <row r="25" spans="2:7" ht="15.75" customHeight="1" x14ac:dyDescent="0.2">
      <c r="B25" s="252" t="s">
        <v>10</v>
      </c>
      <c r="C25" s="253"/>
      <c r="D25" s="253"/>
      <c r="E25" s="253"/>
      <c r="F25" s="253"/>
    </row>
    <row r="26" spans="2:7" ht="15.75" customHeight="1" x14ac:dyDescent="0.2"/>
    <row r="27" spans="2:7" s="254" customFormat="1" ht="15.75" customHeight="1" x14ac:dyDescent="0.2">
      <c r="B27" s="182"/>
      <c r="C27" s="182"/>
      <c r="D27" s="182"/>
      <c r="E27" s="182"/>
      <c r="F27" s="182"/>
      <c r="G27" s="182"/>
    </row>
    <row r="28" spans="2:7" s="254" customFormat="1" ht="15.75" customHeight="1" x14ac:dyDescent="0.2">
      <c r="B28" s="182"/>
      <c r="C28" s="182"/>
      <c r="D28" s="182"/>
      <c r="E28" s="182"/>
      <c r="F28" s="182"/>
      <c r="G28" s="182"/>
    </row>
    <row r="29" spans="2:7" s="254" customFormat="1" ht="15.75" customHeight="1" x14ac:dyDescent="0.2">
      <c r="B29" s="182"/>
      <c r="C29" s="182"/>
      <c r="D29" s="182"/>
      <c r="E29" s="182"/>
      <c r="F29" s="182"/>
      <c r="G29" s="182"/>
    </row>
    <row r="30" spans="2:7" s="254" customFormat="1" ht="15.75" customHeight="1" x14ac:dyDescent="0.2">
      <c r="B30" s="182"/>
      <c r="C30" s="182"/>
      <c r="D30" s="182"/>
      <c r="E30" s="182"/>
      <c r="F30" s="182"/>
      <c r="G30" s="182"/>
    </row>
    <row r="31" spans="2:7" s="254" customFormat="1" ht="15.75" customHeight="1" x14ac:dyDescent="0.2">
      <c r="B31" s="182"/>
      <c r="C31" s="182"/>
      <c r="D31" s="182"/>
      <c r="E31" s="182"/>
      <c r="F31" s="182"/>
      <c r="G31" s="182"/>
    </row>
    <row r="32" spans="2:7" s="254" customFormat="1" ht="15.75" customHeight="1" x14ac:dyDescent="0.2">
      <c r="B32" s="182"/>
      <c r="C32" s="182"/>
      <c r="D32" s="182"/>
      <c r="E32" s="182"/>
      <c r="F32" s="182"/>
      <c r="G32" s="182"/>
    </row>
    <row r="33" spans="2:7" s="254" customFormat="1" ht="15.75" customHeight="1" x14ac:dyDescent="0.2">
      <c r="B33" s="182"/>
      <c r="C33" s="182"/>
      <c r="D33" s="182"/>
      <c r="E33" s="182"/>
      <c r="F33" s="182"/>
      <c r="G33" s="182"/>
    </row>
    <row r="34" spans="2:7" s="254" customFormat="1" ht="15.75" customHeight="1" x14ac:dyDescent="0.2">
      <c r="B34" s="182"/>
      <c r="C34" s="182"/>
      <c r="D34" s="182"/>
      <c r="E34" s="182"/>
      <c r="F34" s="182"/>
      <c r="G34" s="182"/>
    </row>
    <row r="35" spans="2:7" ht="15.75" customHeight="1" x14ac:dyDescent="0.2"/>
    <row r="36" spans="2:7" ht="15.75" customHeight="1" x14ac:dyDescent="0.2"/>
    <row r="37" spans="2:7" ht="15.75" customHeight="1" x14ac:dyDescent="0.2"/>
    <row r="38" spans="2:7" ht="15.75" customHeight="1" x14ac:dyDescent="0.2"/>
    <row r="39" spans="2:7" ht="15.75" customHeight="1" x14ac:dyDescent="0.2"/>
    <row r="40" spans="2:7" ht="15.75" customHeight="1" x14ac:dyDescent="0.2"/>
    <row r="41" spans="2:7" ht="15.75" customHeight="1" x14ac:dyDescent="0.2"/>
    <row r="42" spans="2:7" ht="15.75" customHeight="1" x14ac:dyDescent="0.2"/>
    <row r="43" spans="2:7" ht="15.75" customHeight="1" x14ac:dyDescent="0.2"/>
    <row r="44" spans="2:7" ht="15.75" customHeight="1" x14ac:dyDescent="0.2"/>
    <row r="45" spans="2:7" ht="15.75" customHeight="1" x14ac:dyDescent="0.2"/>
    <row r="46" spans="2:7" ht="15.75" customHeight="1" x14ac:dyDescent="0.2"/>
    <row r="47" spans="2:7" ht="15.75" customHeight="1" x14ac:dyDescent="0.2"/>
    <row r="48" spans="2:7" ht="15.75" customHeight="1" x14ac:dyDescent="0.2"/>
    <row r="49" spans="2:7" ht="15.75" customHeight="1" x14ac:dyDescent="0.2"/>
    <row r="50" spans="2:7" ht="15.75" customHeight="1" x14ac:dyDescent="0.2"/>
    <row r="51" spans="2:7" ht="15.75" customHeight="1" x14ac:dyDescent="0.2"/>
    <row r="52" spans="2:7" ht="15.75" customHeight="1" x14ac:dyDescent="0.2"/>
    <row r="53" spans="2:7" ht="15.75" customHeight="1" x14ac:dyDescent="0.2"/>
    <row r="54" spans="2:7" s="191" customFormat="1" ht="15.75" customHeight="1" x14ac:dyDescent="0.2">
      <c r="B54" s="182"/>
      <c r="C54" s="182"/>
      <c r="D54" s="182"/>
      <c r="E54" s="182"/>
      <c r="F54" s="182"/>
      <c r="G54" s="182"/>
    </row>
    <row r="55" spans="2:7" s="191" customFormat="1" ht="15.75" customHeight="1" x14ac:dyDescent="0.2">
      <c r="B55" s="182"/>
      <c r="C55" s="182"/>
      <c r="D55" s="182"/>
      <c r="E55" s="182"/>
      <c r="F55" s="182"/>
      <c r="G55" s="182"/>
    </row>
    <row r="56" spans="2:7" s="191" customFormat="1" ht="15.75" customHeight="1" x14ac:dyDescent="0.2">
      <c r="B56" s="182"/>
      <c r="C56" s="182"/>
      <c r="D56" s="182"/>
      <c r="E56" s="182"/>
      <c r="F56" s="182"/>
      <c r="G56" s="182"/>
    </row>
    <row r="57" spans="2:7" ht="15.75" customHeight="1" x14ac:dyDescent="0.2"/>
    <row r="58" spans="2:7" ht="7.5" customHeight="1" x14ac:dyDescent="0.2"/>
    <row r="59" spans="2:7" ht="7.5" customHeight="1" x14ac:dyDescent="0.2"/>
    <row r="63" spans="2:7" ht="4.5" customHeight="1" x14ac:dyDescent="0.2"/>
    <row r="64" spans="2:7" ht="14.25" customHeight="1" x14ac:dyDescent="0.2"/>
    <row r="65" ht="14.25" customHeight="1" x14ac:dyDescent="0.2"/>
    <row r="66" ht="14.25" customHeight="1" x14ac:dyDescent="0.2"/>
    <row r="67" ht="14.25" customHeight="1" x14ac:dyDescent="0.2"/>
    <row r="68" ht="15.75" customHeight="1" x14ac:dyDescent="0.2"/>
    <row r="78" ht="6" customHeight="1" x14ac:dyDescent="0.2"/>
    <row r="84" spans="2:7" ht="8.25" customHeight="1" x14ac:dyDescent="0.2"/>
    <row r="85" spans="2:7" ht="11.25" customHeight="1" x14ac:dyDescent="0.2"/>
    <row r="86" spans="2:7" s="255" customFormat="1" x14ac:dyDescent="0.2">
      <c r="B86" s="182"/>
      <c r="C86" s="182"/>
      <c r="D86" s="182"/>
      <c r="E86" s="182"/>
      <c r="F86" s="182"/>
      <c r="G86" s="182"/>
    </row>
    <row r="87" spans="2:7" s="254" customFormat="1" x14ac:dyDescent="0.2">
      <c r="B87" s="182"/>
      <c r="C87" s="182"/>
      <c r="D87" s="182"/>
      <c r="E87" s="182"/>
      <c r="F87" s="182"/>
      <c r="G87" s="182"/>
    </row>
    <row r="88" spans="2:7" s="254" customFormat="1" x14ac:dyDescent="0.2">
      <c r="B88" s="182"/>
      <c r="C88" s="182"/>
      <c r="D88" s="182"/>
      <c r="E88" s="182"/>
      <c r="F88" s="182"/>
      <c r="G88" s="182"/>
    </row>
    <row r="91" spans="2:7" ht="15.75" customHeight="1" x14ac:dyDescent="0.2"/>
    <row r="94" spans="2:7" ht="24.75" customHeight="1" x14ac:dyDescent="0.2"/>
    <row r="95" spans="2:7" ht="5.25" customHeight="1" x14ac:dyDescent="0.2"/>
    <row r="116" ht="24.75" customHeight="1" x14ac:dyDescent="0.2"/>
    <row r="119" ht="17.25" customHeight="1" x14ac:dyDescent="0.2"/>
    <row r="147" ht="13.5" customHeight="1" x14ac:dyDescent="0.2"/>
    <row r="148" ht="18" customHeight="1" x14ac:dyDescent="0.2"/>
    <row r="212" spans="1:1" ht="24" customHeight="1" x14ac:dyDescent="0.2">
      <c r="A212" s="256"/>
    </row>
  </sheetData>
  <mergeCells count="4">
    <mergeCell ref="B2:E2"/>
    <mergeCell ref="B6:E6"/>
    <mergeCell ref="B11:E11"/>
    <mergeCell ref="B3:E3"/>
  </mergeCells>
  <phoneticPr fontId="1" type="noConversion"/>
  <pageMargins left="0.55118110236220474" right="0.27559055118110237" top="0.98425196850393704" bottom="0.98425196850393704" header="0" footer="0"/>
  <pageSetup paperSize="9" orientation="landscape" r:id="rId1"/>
  <headerFooter alignWithMargins="0"/>
  <rowBreaks count="5" manualBreakCount="5">
    <brk id="57" max="16383" man="1"/>
    <brk id="89" max="16383" man="1"/>
    <brk id="115" max="16383" man="1"/>
    <brk id="139" max="16383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229"/>
  <sheetViews>
    <sheetView showZeros="0" view="pageBreakPreview" topLeftCell="A91" zoomScaleNormal="100" zoomScaleSheetLayoutView="100" workbookViewId="0">
      <selection activeCell="G98" sqref="G98"/>
    </sheetView>
  </sheetViews>
  <sheetFormatPr defaultRowHeight="12.75" outlineLevelRow="1" outlineLevelCol="1" x14ac:dyDescent="0.2"/>
  <cols>
    <col min="1" max="1" width="10.28515625" style="1" customWidth="1"/>
    <col min="2" max="2" width="9.140625" style="2" hidden="1" customWidth="1" outlineLevel="1"/>
    <col min="3" max="3" width="9.28515625" style="2" customWidth="1" collapsed="1"/>
    <col min="4" max="4" width="28.42578125" style="3" customWidth="1"/>
    <col min="5" max="5" width="5.7109375" style="4" customWidth="1"/>
    <col min="6" max="6" width="5.28515625" style="5" customWidth="1"/>
    <col min="7" max="7" width="10.7109375" style="6" customWidth="1"/>
    <col min="8" max="8" width="12.7109375" style="6" customWidth="1"/>
    <col min="9" max="9" width="7.42578125" style="5" customWidth="1"/>
    <col min="10" max="256" width="9.140625" style="5"/>
    <col min="257" max="257" width="10.28515625" style="5" customWidth="1"/>
    <col min="258" max="258" width="0" style="5" hidden="1" customWidth="1"/>
    <col min="259" max="259" width="9.28515625" style="5" customWidth="1"/>
    <col min="260" max="260" width="28.42578125" style="5" customWidth="1"/>
    <col min="261" max="261" width="5.7109375" style="5" customWidth="1"/>
    <col min="262" max="262" width="5.28515625" style="5" customWidth="1"/>
    <col min="263" max="263" width="10.7109375" style="5" customWidth="1"/>
    <col min="264" max="264" width="12.7109375" style="5" customWidth="1"/>
    <col min="265" max="265" width="7.42578125" style="5" customWidth="1"/>
    <col min="266" max="512" width="9.140625" style="5"/>
    <col min="513" max="513" width="10.28515625" style="5" customWidth="1"/>
    <col min="514" max="514" width="0" style="5" hidden="1" customWidth="1"/>
    <col min="515" max="515" width="9.28515625" style="5" customWidth="1"/>
    <col min="516" max="516" width="28.42578125" style="5" customWidth="1"/>
    <col min="517" max="517" width="5.7109375" style="5" customWidth="1"/>
    <col min="518" max="518" width="5.28515625" style="5" customWidth="1"/>
    <col min="519" max="519" width="10.7109375" style="5" customWidth="1"/>
    <col min="520" max="520" width="12.7109375" style="5" customWidth="1"/>
    <col min="521" max="521" width="7.42578125" style="5" customWidth="1"/>
    <col min="522" max="768" width="9.140625" style="5"/>
    <col min="769" max="769" width="10.28515625" style="5" customWidth="1"/>
    <col min="770" max="770" width="0" style="5" hidden="1" customWidth="1"/>
    <col min="771" max="771" width="9.28515625" style="5" customWidth="1"/>
    <col min="772" max="772" width="28.42578125" style="5" customWidth="1"/>
    <col min="773" max="773" width="5.7109375" style="5" customWidth="1"/>
    <col min="774" max="774" width="5.28515625" style="5" customWidth="1"/>
    <col min="775" max="775" width="10.7109375" style="5" customWidth="1"/>
    <col min="776" max="776" width="12.7109375" style="5" customWidth="1"/>
    <col min="777" max="777" width="7.42578125" style="5" customWidth="1"/>
    <col min="778" max="1024" width="9.140625" style="5"/>
    <col min="1025" max="1025" width="10.28515625" style="5" customWidth="1"/>
    <col min="1026" max="1026" width="0" style="5" hidden="1" customWidth="1"/>
    <col min="1027" max="1027" width="9.28515625" style="5" customWidth="1"/>
    <col min="1028" max="1028" width="28.42578125" style="5" customWidth="1"/>
    <col min="1029" max="1029" width="5.7109375" style="5" customWidth="1"/>
    <col min="1030" max="1030" width="5.28515625" style="5" customWidth="1"/>
    <col min="1031" max="1031" width="10.7109375" style="5" customWidth="1"/>
    <col min="1032" max="1032" width="12.7109375" style="5" customWidth="1"/>
    <col min="1033" max="1033" width="7.42578125" style="5" customWidth="1"/>
    <col min="1034" max="1280" width="9.140625" style="5"/>
    <col min="1281" max="1281" width="10.28515625" style="5" customWidth="1"/>
    <col min="1282" max="1282" width="0" style="5" hidden="1" customWidth="1"/>
    <col min="1283" max="1283" width="9.28515625" style="5" customWidth="1"/>
    <col min="1284" max="1284" width="28.42578125" style="5" customWidth="1"/>
    <col min="1285" max="1285" width="5.7109375" style="5" customWidth="1"/>
    <col min="1286" max="1286" width="5.28515625" style="5" customWidth="1"/>
    <col min="1287" max="1287" width="10.7109375" style="5" customWidth="1"/>
    <col min="1288" max="1288" width="12.7109375" style="5" customWidth="1"/>
    <col min="1289" max="1289" width="7.42578125" style="5" customWidth="1"/>
    <col min="1290" max="1536" width="9.140625" style="5"/>
    <col min="1537" max="1537" width="10.28515625" style="5" customWidth="1"/>
    <col min="1538" max="1538" width="0" style="5" hidden="1" customWidth="1"/>
    <col min="1539" max="1539" width="9.28515625" style="5" customWidth="1"/>
    <col min="1540" max="1540" width="28.42578125" style="5" customWidth="1"/>
    <col min="1541" max="1541" width="5.7109375" style="5" customWidth="1"/>
    <col min="1542" max="1542" width="5.28515625" style="5" customWidth="1"/>
    <col min="1543" max="1543" width="10.7109375" style="5" customWidth="1"/>
    <col min="1544" max="1544" width="12.7109375" style="5" customWidth="1"/>
    <col min="1545" max="1545" width="7.42578125" style="5" customWidth="1"/>
    <col min="1546" max="1792" width="9.140625" style="5"/>
    <col min="1793" max="1793" width="10.28515625" style="5" customWidth="1"/>
    <col min="1794" max="1794" width="0" style="5" hidden="1" customWidth="1"/>
    <col min="1795" max="1795" width="9.28515625" style="5" customWidth="1"/>
    <col min="1796" max="1796" width="28.42578125" style="5" customWidth="1"/>
    <col min="1797" max="1797" width="5.7109375" style="5" customWidth="1"/>
    <col min="1798" max="1798" width="5.28515625" style="5" customWidth="1"/>
    <col min="1799" max="1799" width="10.7109375" style="5" customWidth="1"/>
    <col min="1800" max="1800" width="12.7109375" style="5" customWidth="1"/>
    <col min="1801" max="1801" width="7.42578125" style="5" customWidth="1"/>
    <col min="1802" max="2048" width="9.140625" style="5"/>
    <col min="2049" max="2049" width="10.28515625" style="5" customWidth="1"/>
    <col min="2050" max="2050" width="0" style="5" hidden="1" customWidth="1"/>
    <col min="2051" max="2051" width="9.28515625" style="5" customWidth="1"/>
    <col min="2052" max="2052" width="28.42578125" style="5" customWidth="1"/>
    <col min="2053" max="2053" width="5.7109375" style="5" customWidth="1"/>
    <col min="2054" max="2054" width="5.28515625" style="5" customWidth="1"/>
    <col min="2055" max="2055" width="10.7109375" style="5" customWidth="1"/>
    <col min="2056" max="2056" width="12.7109375" style="5" customWidth="1"/>
    <col min="2057" max="2057" width="7.42578125" style="5" customWidth="1"/>
    <col min="2058" max="2304" width="9.140625" style="5"/>
    <col min="2305" max="2305" width="10.28515625" style="5" customWidth="1"/>
    <col min="2306" max="2306" width="0" style="5" hidden="1" customWidth="1"/>
    <col min="2307" max="2307" width="9.28515625" style="5" customWidth="1"/>
    <col min="2308" max="2308" width="28.42578125" style="5" customWidth="1"/>
    <col min="2309" max="2309" width="5.7109375" style="5" customWidth="1"/>
    <col min="2310" max="2310" width="5.28515625" style="5" customWidth="1"/>
    <col min="2311" max="2311" width="10.7109375" style="5" customWidth="1"/>
    <col min="2312" max="2312" width="12.7109375" style="5" customWidth="1"/>
    <col min="2313" max="2313" width="7.42578125" style="5" customWidth="1"/>
    <col min="2314" max="2560" width="9.140625" style="5"/>
    <col min="2561" max="2561" width="10.28515625" style="5" customWidth="1"/>
    <col min="2562" max="2562" width="0" style="5" hidden="1" customWidth="1"/>
    <col min="2563" max="2563" width="9.28515625" style="5" customWidth="1"/>
    <col min="2564" max="2564" width="28.42578125" style="5" customWidth="1"/>
    <col min="2565" max="2565" width="5.7109375" style="5" customWidth="1"/>
    <col min="2566" max="2566" width="5.28515625" style="5" customWidth="1"/>
    <col min="2567" max="2567" width="10.7109375" style="5" customWidth="1"/>
    <col min="2568" max="2568" width="12.7109375" style="5" customWidth="1"/>
    <col min="2569" max="2569" width="7.42578125" style="5" customWidth="1"/>
    <col min="2570" max="2816" width="9.140625" style="5"/>
    <col min="2817" max="2817" width="10.28515625" style="5" customWidth="1"/>
    <col min="2818" max="2818" width="0" style="5" hidden="1" customWidth="1"/>
    <col min="2819" max="2819" width="9.28515625" style="5" customWidth="1"/>
    <col min="2820" max="2820" width="28.42578125" style="5" customWidth="1"/>
    <col min="2821" max="2821" width="5.7109375" style="5" customWidth="1"/>
    <col min="2822" max="2822" width="5.28515625" style="5" customWidth="1"/>
    <col min="2823" max="2823" width="10.7109375" style="5" customWidth="1"/>
    <col min="2824" max="2824" width="12.7109375" style="5" customWidth="1"/>
    <col min="2825" max="2825" width="7.42578125" style="5" customWidth="1"/>
    <col min="2826" max="3072" width="9.140625" style="5"/>
    <col min="3073" max="3073" width="10.28515625" style="5" customWidth="1"/>
    <col min="3074" max="3074" width="0" style="5" hidden="1" customWidth="1"/>
    <col min="3075" max="3075" width="9.28515625" style="5" customWidth="1"/>
    <col min="3076" max="3076" width="28.42578125" style="5" customWidth="1"/>
    <col min="3077" max="3077" width="5.7109375" style="5" customWidth="1"/>
    <col min="3078" max="3078" width="5.28515625" style="5" customWidth="1"/>
    <col min="3079" max="3079" width="10.7109375" style="5" customWidth="1"/>
    <col min="3080" max="3080" width="12.7109375" style="5" customWidth="1"/>
    <col min="3081" max="3081" width="7.42578125" style="5" customWidth="1"/>
    <col min="3082" max="3328" width="9.140625" style="5"/>
    <col min="3329" max="3329" width="10.28515625" style="5" customWidth="1"/>
    <col min="3330" max="3330" width="0" style="5" hidden="1" customWidth="1"/>
    <col min="3331" max="3331" width="9.28515625" style="5" customWidth="1"/>
    <col min="3332" max="3332" width="28.42578125" style="5" customWidth="1"/>
    <col min="3333" max="3333" width="5.7109375" style="5" customWidth="1"/>
    <col min="3334" max="3334" width="5.28515625" style="5" customWidth="1"/>
    <col min="3335" max="3335" width="10.7109375" style="5" customWidth="1"/>
    <col min="3336" max="3336" width="12.7109375" style="5" customWidth="1"/>
    <col min="3337" max="3337" width="7.42578125" style="5" customWidth="1"/>
    <col min="3338" max="3584" width="9.140625" style="5"/>
    <col min="3585" max="3585" width="10.28515625" style="5" customWidth="1"/>
    <col min="3586" max="3586" width="0" style="5" hidden="1" customWidth="1"/>
    <col min="3587" max="3587" width="9.28515625" style="5" customWidth="1"/>
    <col min="3588" max="3588" width="28.42578125" style="5" customWidth="1"/>
    <col min="3589" max="3589" width="5.7109375" style="5" customWidth="1"/>
    <col min="3590" max="3590" width="5.28515625" style="5" customWidth="1"/>
    <col min="3591" max="3591" width="10.7109375" style="5" customWidth="1"/>
    <col min="3592" max="3592" width="12.7109375" style="5" customWidth="1"/>
    <col min="3593" max="3593" width="7.42578125" style="5" customWidth="1"/>
    <col min="3594" max="3840" width="9.140625" style="5"/>
    <col min="3841" max="3841" width="10.28515625" style="5" customWidth="1"/>
    <col min="3842" max="3842" width="0" style="5" hidden="1" customWidth="1"/>
    <col min="3843" max="3843" width="9.28515625" style="5" customWidth="1"/>
    <col min="3844" max="3844" width="28.42578125" style="5" customWidth="1"/>
    <col min="3845" max="3845" width="5.7109375" style="5" customWidth="1"/>
    <col min="3846" max="3846" width="5.28515625" style="5" customWidth="1"/>
    <col min="3847" max="3847" width="10.7109375" style="5" customWidth="1"/>
    <col min="3848" max="3848" width="12.7109375" style="5" customWidth="1"/>
    <col min="3849" max="3849" width="7.42578125" style="5" customWidth="1"/>
    <col min="3850" max="4096" width="9.140625" style="5"/>
    <col min="4097" max="4097" width="10.28515625" style="5" customWidth="1"/>
    <col min="4098" max="4098" width="0" style="5" hidden="1" customWidth="1"/>
    <col min="4099" max="4099" width="9.28515625" style="5" customWidth="1"/>
    <col min="4100" max="4100" width="28.42578125" style="5" customWidth="1"/>
    <col min="4101" max="4101" width="5.7109375" style="5" customWidth="1"/>
    <col min="4102" max="4102" width="5.28515625" style="5" customWidth="1"/>
    <col min="4103" max="4103" width="10.7109375" style="5" customWidth="1"/>
    <col min="4104" max="4104" width="12.7109375" style="5" customWidth="1"/>
    <col min="4105" max="4105" width="7.42578125" style="5" customWidth="1"/>
    <col min="4106" max="4352" width="9.140625" style="5"/>
    <col min="4353" max="4353" width="10.28515625" style="5" customWidth="1"/>
    <col min="4354" max="4354" width="0" style="5" hidden="1" customWidth="1"/>
    <col min="4355" max="4355" width="9.28515625" style="5" customWidth="1"/>
    <col min="4356" max="4356" width="28.42578125" style="5" customWidth="1"/>
    <col min="4357" max="4357" width="5.7109375" style="5" customWidth="1"/>
    <col min="4358" max="4358" width="5.28515625" style="5" customWidth="1"/>
    <col min="4359" max="4359" width="10.7109375" style="5" customWidth="1"/>
    <col min="4360" max="4360" width="12.7109375" style="5" customWidth="1"/>
    <col min="4361" max="4361" width="7.42578125" style="5" customWidth="1"/>
    <col min="4362" max="4608" width="9.140625" style="5"/>
    <col min="4609" max="4609" width="10.28515625" style="5" customWidth="1"/>
    <col min="4610" max="4610" width="0" style="5" hidden="1" customWidth="1"/>
    <col min="4611" max="4611" width="9.28515625" style="5" customWidth="1"/>
    <col min="4612" max="4612" width="28.42578125" style="5" customWidth="1"/>
    <col min="4613" max="4613" width="5.7109375" style="5" customWidth="1"/>
    <col min="4614" max="4614" width="5.28515625" style="5" customWidth="1"/>
    <col min="4615" max="4615" width="10.7109375" style="5" customWidth="1"/>
    <col min="4616" max="4616" width="12.7109375" style="5" customWidth="1"/>
    <col min="4617" max="4617" width="7.42578125" style="5" customWidth="1"/>
    <col min="4618" max="4864" width="9.140625" style="5"/>
    <col min="4865" max="4865" width="10.28515625" style="5" customWidth="1"/>
    <col min="4866" max="4866" width="0" style="5" hidden="1" customWidth="1"/>
    <col min="4867" max="4867" width="9.28515625" style="5" customWidth="1"/>
    <col min="4868" max="4868" width="28.42578125" style="5" customWidth="1"/>
    <col min="4869" max="4869" width="5.7109375" style="5" customWidth="1"/>
    <col min="4870" max="4870" width="5.28515625" style="5" customWidth="1"/>
    <col min="4871" max="4871" width="10.7109375" style="5" customWidth="1"/>
    <col min="4872" max="4872" width="12.7109375" style="5" customWidth="1"/>
    <col min="4873" max="4873" width="7.42578125" style="5" customWidth="1"/>
    <col min="4874" max="5120" width="9.140625" style="5"/>
    <col min="5121" max="5121" width="10.28515625" style="5" customWidth="1"/>
    <col min="5122" max="5122" width="0" style="5" hidden="1" customWidth="1"/>
    <col min="5123" max="5123" width="9.28515625" style="5" customWidth="1"/>
    <col min="5124" max="5124" width="28.42578125" style="5" customWidth="1"/>
    <col min="5125" max="5125" width="5.7109375" style="5" customWidth="1"/>
    <col min="5126" max="5126" width="5.28515625" style="5" customWidth="1"/>
    <col min="5127" max="5127" width="10.7109375" style="5" customWidth="1"/>
    <col min="5128" max="5128" width="12.7109375" style="5" customWidth="1"/>
    <col min="5129" max="5129" width="7.42578125" style="5" customWidth="1"/>
    <col min="5130" max="5376" width="9.140625" style="5"/>
    <col min="5377" max="5377" width="10.28515625" style="5" customWidth="1"/>
    <col min="5378" max="5378" width="0" style="5" hidden="1" customWidth="1"/>
    <col min="5379" max="5379" width="9.28515625" style="5" customWidth="1"/>
    <col min="5380" max="5380" width="28.42578125" style="5" customWidth="1"/>
    <col min="5381" max="5381" width="5.7109375" style="5" customWidth="1"/>
    <col min="5382" max="5382" width="5.28515625" style="5" customWidth="1"/>
    <col min="5383" max="5383" width="10.7109375" style="5" customWidth="1"/>
    <col min="5384" max="5384" width="12.7109375" style="5" customWidth="1"/>
    <col min="5385" max="5385" width="7.42578125" style="5" customWidth="1"/>
    <col min="5386" max="5632" width="9.140625" style="5"/>
    <col min="5633" max="5633" width="10.28515625" style="5" customWidth="1"/>
    <col min="5634" max="5634" width="0" style="5" hidden="1" customWidth="1"/>
    <col min="5635" max="5635" width="9.28515625" style="5" customWidth="1"/>
    <col min="5636" max="5636" width="28.42578125" style="5" customWidth="1"/>
    <col min="5637" max="5637" width="5.7109375" style="5" customWidth="1"/>
    <col min="5638" max="5638" width="5.28515625" style="5" customWidth="1"/>
    <col min="5639" max="5639" width="10.7109375" style="5" customWidth="1"/>
    <col min="5640" max="5640" width="12.7109375" style="5" customWidth="1"/>
    <col min="5641" max="5641" width="7.42578125" style="5" customWidth="1"/>
    <col min="5642" max="5888" width="9.140625" style="5"/>
    <col min="5889" max="5889" width="10.28515625" style="5" customWidth="1"/>
    <col min="5890" max="5890" width="0" style="5" hidden="1" customWidth="1"/>
    <col min="5891" max="5891" width="9.28515625" style="5" customWidth="1"/>
    <col min="5892" max="5892" width="28.42578125" style="5" customWidth="1"/>
    <col min="5893" max="5893" width="5.7109375" style="5" customWidth="1"/>
    <col min="5894" max="5894" width="5.28515625" style="5" customWidth="1"/>
    <col min="5895" max="5895" width="10.7109375" style="5" customWidth="1"/>
    <col min="5896" max="5896" width="12.7109375" style="5" customWidth="1"/>
    <col min="5897" max="5897" width="7.42578125" style="5" customWidth="1"/>
    <col min="5898" max="6144" width="9.140625" style="5"/>
    <col min="6145" max="6145" width="10.28515625" style="5" customWidth="1"/>
    <col min="6146" max="6146" width="0" style="5" hidden="1" customWidth="1"/>
    <col min="6147" max="6147" width="9.28515625" style="5" customWidth="1"/>
    <col min="6148" max="6148" width="28.42578125" style="5" customWidth="1"/>
    <col min="6149" max="6149" width="5.7109375" style="5" customWidth="1"/>
    <col min="6150" max="6150" width="5.28515625" style="5" customWidth="1"/>
    <col min="6151" max="6151" width="10.7109375" style="5" customWidth="1"/>
    <col min="6152" max="6152" width="12.7109375" style="5" customWidth="1"/>
    <col min="6153" max="6153" width="7.42578125" style="5" customWidth="1"/>
    <col min="6154" max="6400" width="9.140625" style="5"/>
    <col min="6401" max="6401" width="10.28515625" style="5" customWidth="1"/>
    <col min="6402" max="6402" width="0" style="5" hidden="1" customWidth="1"/>
    <col min="6403" max="6403" width="9.28515625" style="5" customWidth="1"/>
    <col min="6404" max="6404" width="28.42578125" style="5" customWidth="1"/>
    <col min="6405" max="6405" width="5.7109375" style="5" customWidth="1"/>
    <col min="6406" max="6406" width="5.28515625" style="5" customWidth="1"/>
    <col min="6407" max="6407" width="10.7109375" style="5" customWidth="1"/>
    <col min="6408" max="6408" width="12.7109375" style="5" customWidth="1"/>
    <col min="6409" max="6409" width="7.42578125" style="5" customWidth="1"/>
    <col min="6410" max="6656" width="9.140625" style="5"/>
    <col min="6657" max="6657" width="10.28515625" style="5" customWidth="1"/>
    <col min="6658" max="6658" width="0" style="5" hidden="1" customWidth="1"/>
    <col min="6659" max="6659" width="9.28515625" style="5" customWidth="1"/>
    <col min="6660" max="6660" width="28.42578125" style="5" customWidth="1"/>
    <col min="6661" max="6661" width="5.7109375" style="5" customWidth="1"/>
    <col min="6662" max="6662" width="5.28515625" style="5" customWidth="1"/>
    <col min="6663" max="6663" width="10.7109375" style="5" customWidth="1"/>
    <col min="6664" max="6664" width="12.7109375" style="5" customWidth="1"/>
    <col min="6665" max="6665" width="7.42578125" style="5" customWidth="1"/>
    <col min="6666" max="6912" width="9.140625" style="5"/>
    <col min="6913" max="6913" width="10.28515625" style="5" customWidth="1"/>
    <col min="6914" max="6914" width="0" style="5" hidden="1" customWidth="1"/>
    <col min="6915" max="6915" width="9.28515625" style="5" customWidth="1"/>
    <col min="6916" max="6916" width="28.42578125" style="5" customWidth="1"/>
    <col min="6917" max="6917" width="5.7109375" style="5" customWidth="1"/>
    <col min="6918" max="6918" width="5.28515625" style="5" customWidth="1"/>
    <col min="6919" max="6919" width="10.7109375" style="5" customWidth="1"/>
    <col min="6920" max="6920" width="12.7109375" style="5" customWidth="1"/>
    <col min="6921" max="6921" width="7.42578125" style="5" customWidth="1"/>
    <col min="6922" max="7168" width="9.140625" style="5"/>
    <col min="7169" max="7169" width="10.28515625" style="5" customWidth="1"/>
    <col min="7170" max="7170" width="0" style="5" hidden="1" customWidth="1"/>
    <col min="7171" max="7171" width="9.28515625" style="5" customWidth="1"/>
    <col min="7172" max="7172" width="28.42578125" style="5" customWidth="1"/>
    <col min="7173" max="7173" width="5.7109375" style="5" customWidth="1"/>
    <col min="7174" max="7174" width="5.28515625" style="5" customWidth="1"/>
    <col min="7175" max="7175" width="10.7109375" style="5" customWidth="1"/>
    <col min="7176" max="7176" width="12.7109375" style="5" customWidth="1"/>
    <col min="7177" max="7177" width="7.42578125" style="5" customWidth="1"/>
    <col min="7178" max="7424" width="9.140625" style="5"/>
    <col min="7425" max="7425" width="10.28515625" style="5" customWidth="1"/>
    <col min="7426" max="7426" width="0" style="5" hidden="1" customWidth="1"/>
    <col min="7427" max="7427" width="9.28515625" style="5" customWidth="1"/>
    <col min="7428" max="7428" width="28.42578125" style="5" customWidth="1"/>
    <col min="7429" max="7429" width="5.7109375" style="5" customWidth="1"/>
    <col min="7430" max="7430" width="5.28515625" style="5" customWidth="1"/>
    <col min="7431" max="7431" width="10.7109375" style="5" customWidth="1"/>
    <col min="7432" max="7432" width="12.7109375" style="5" customWidth="1"/>
    <col min="7433" max="7433" width="7.42578125" style="5" customWidth="1"/>
    <col min="7434" max="7680" width="9.140625" style="5"/>
    <col min="7681" max="7681" width="10.28515625" style="5" customWidth="1"/>
    <col min="7682" max="7682" width="0" style="5" hidden="1" customWidth="1"/>
    <col min="7683" max="7683" width="9.28515625" style="5" customWidth="1"/>
    <col min="7684" max="7684" width="28.42578125" style="5" customWidth="1"/>
    <col min="7685" max="7685" width="5.7109375" style="5" customWidth="1"/>
    <col min="7686" max="7686" width="5.28515625" style="5" customWidth="1"/>
    <col min="7687" max="7687" width="10.7109375" style="5" customWidth="1"/>
    <col min="7688" max="7688" width="12.7109375" style="5" customWidth="1"/>
    <col min="7689" max="7689" width="7.42578125" style="5" customWidth="1"/>
    <col min="7690" max="7936" width="9.140625" style="5"/>
    <col min="7937" max="7937" width="10.28515625" style="5" customWidth="1"/>
    <col min="7938" max="7938" width="0" style="5" hidden="1" customWidth="1"/>
    <col min="7939" max="7939" width="9.28515625" style="5" customWidth="1"/>
    <col min="7940" max="7940" width="28.42578125" style="5" customWidth="1"/>
    <col min="7941" max="7941" width="5.7109375" style="5" customWidth="1"/>
    <col min="7942" max="7942" width="5.28515625" style="5" customWidth="1"/>
    <col min="7943" max="7943" width="10.7109375" style="5" customWidth="1"/>
    <col min="7944" max="7944" width="12.7109375" style="5" customWidth="1"/>
    <col min="7945" max="7945" width="7.42578125" style="5" customWidth="1"/>
    <col min="7946" max="8192" width="9.140625" style="5"/>
    <col min="8193" max="8193" width="10.28515625" style="5" customWidth="1"/>
    <col min="8194" max="8194" width="0" style="5" hidden="1" customWidth="1"/>
    <col min="8195" max="8195" width="9.28515625" style="5" customWidth="1"/>
    <col min="8196" max="8196" width="28.42578125" style="5" customWidth="1"/>
    <col min="8197" max="8197" width="5.7109375" style="5" customWidth="1"/>
    <col min="8198" max="8198" width="5.28515625" style="5" customWidth="1"/>
    <col min="8199" max="8199" width="10.7109375" style="5" customWidth="1"/>
    <col min="8200" max="8200" width="12.7109375" style="5" customWidth="1"/>
    <col min="8201" max="8201" width="7.42578125" style="5" customWidth="1"/>
    <col min="8202" max="8448" width="9.140625" style="5"/>
    <col min="8449" max="8449" width="10.28515625" style="5" customWidth="1"/>
    <col min="8450" max="8450" width="0" style="5" hidden="1" customWidth="1"/>
    <col min="8451" max="8451" width="9.28515625" style="5" customWidth="1"/>
    <col min="8452" max="8452" width="28.42578125" style="5" customWidth="1"/>
    <col min="8453" max="8453" width="5.7109375" style="5" customWidth="1"/>
    <col min="8454" max="8454" width="5.28515625" style="5" customWidth="1"/>
    <col min="8455" max="8455" width="10.7109375" style="5" customWidth="1"/>
    <col min="8456" max="8456" width="12.7109375" style="5" customWidth="1"/>
    <col min="8457" max="8457" width="7.42578125" style="5" customWidth="1"/>
    <col min="8458" max="8704" width="9.140625" style="5"/>
    <col min="8705" max="8705" width="10.28515625" style="5" customWidth="1"/>
    <col min="8706" max="8706" width="0" style="5" hidden="1" customWidth="1"/>
    <col min="8707" max="8707" width="9.28515625" style="5" customWidth="1"/>
    <col min="8708" max="8708" width="28.42578125" style="5" customWidth="1"/>
    <col min="8709" max="8709" width="5.7109375" style="5" customWidth="1"/>
    <col min="8710" max="8710" width="5.28515625" style="5" customWidth="1"/>
    <col min="8711" max="8711" width="10.7109375" style="5" customWidth="1"/>
    <col min="8712" max="8712" width="12.7109375" style="5" customWidth="1"/>
    <col min="8713" max="8713" width="7.42578125" style="5" customWidth="1"/>
    <col min="8714" max="8960" width="9.140625" style="5"/>
    <col min="8961" max="8961" width="10.28515625" style="5" customWidth="1"/>
    <col min="8962" max="8962" width="0" style="5" hidden="1" customWidth="1"/>
    <col min="8963" max="8963" width="9.28515625" style="5" customWidth="1"/>
    <col min="8964" max="8964" width="28.42578125" style="5" customWidth="1"/>
    <col min="8965" max="8965" width="5.7109375" style="5" customWidth="1"/>
    <col min="8966" max="8966" width="5.28515625" style="5" customWidth="1"/>
    <col min="8967" max="8967" width="10.7109375" style="5" customWidth="1"/>
    <col min="8968" max="8968" width="12.7109375" style="5" customWidth="1"/>
    <col min="8969" max="8969" width="7.42578125" style="5" customWidth="1"/>
    <col min="8970" max="9216" width="9.140625" style="5"/>
    <col min="9217" max="9217" width="10.28515625" style="5" customWidth="1"/>
    <col min="9218" max="9218" width="0" style="5" hidden="1" customWidth="1"/>
    <col min="9219" max="9219" width="9.28515625" style="5" customWidth="1"/>
    <col min="9220" max="9220" width="28.42578125" style="5" customWidth="1"/>
    <col min="9221" max="9221" width="5.7109375" style="5" customWidth="1"/>
    <col min="9222" max="9222" width="5.28515625" style="5" customWidth="1"/>
    <col min="9223" max="9223" width="10.7109375" style="5" customWidth="1"/>
    <col min="9224" max="9224" width="12.7109375" style="5" customWidth="1"/>
    <col min="9225" max="9225" width="7.42578125" style="5" customWidth="1"/>
    <col min="9226" max="9472" width="9.140625" style="5"/>
    <col min="9473" max="9473" width="10.28515625" style="5" customWidth="1"/>
    <col min="9474" max="9474" width="0" style="5" hidden="1" customWidth="1"/>
    <col min="9475" max="9475" width="9.28515625" style="5" customWidth="1"/>
    <col min="9476" max="9476" width="28.42578125" style="5" customWidth="1"/>
    <col min="9477" max="9477" width="5.7109375" style="5" customWidth="1"/>
    <col min="9478" max="9478" width="5.28515625" style="5" customWidth="1"/>
    <col min="9479" max="9479" width="10.7109375" style="5" customWidth="1"/>
    <col min="9480" max="9480" width="12.7109375" style="5" customWidth="1"/>
    <col min="9481" max="9481" width="7.42578125" style="5" customWidth="1"/>
    <col min="9482" max="9728" width="9.140625" style="5"/>
    <col min="9729" max="9729" width="10.28515625" style="5" customWidth="1"/>
    <col min="9730" max="9730" width="0" style="5" hidden="1" customWidth="1"/>
    <col min="9731" max="9731" width="9.28515625" style="5" customWidth="1"/>
    <col min="9732" max="9732" width="28.42578125" style="5" customWidth="1"/>
    <col min="9733" max="9733" width="5.7109375" style="5" customWidth="1"/>
    <col min="9734" max="9734" width="5.28515625" style="5" customWidth="1"/>
    <col min="9735" max="9735" width="10.7109375" style="5" customWidth="1"/>
    <col min="9736" max="9736" width="12.7109375" style="5" customWidth="1"/>
    <col min="9737" max="9737" width="7.42578125" style="5" customWidth="1"/>
    <col min="9738" max="9984" width="9.140625" style="5"/>
    <col min="9985" max="9985" width="10.28515625" style="5" customWidth="1"/>
    <col min="9986" max="9986" width="0" style="5" hidden="1" customWidth="1"/>
    <col min="9987" max="9987" width="9.28515625" style="5" customWidth="1"/>
    <col min="9988" max="9988" width="28.42578125" style="5" customWidth="1"/>
    <col min="9989" max="9989" width="5.7109375" style="5" customWidth="1"/>
    <col min="9990" max="9990" width="5.28515625" style="5" customWidth="1"/>
    <col min="9991" max="9991" width="10.7109375" style="5" customWidth="1"/>
    <col min="9992" max="9992" width="12.7109375" style="5" customWidth="1"/>
    <col min="9993" max="9993" width="7.42578125" style="5" customWidth="1"/>
    <col min="9994" max="10240" width="9.140625" style="5"/>
    <col min="10241" max="10241" width="10.28515625" style="5" customWidth="1"/>
    <col min="10242" max="10242" width="0" style="5" hidden="1" customWidth="1"/>
    <col min="10243" max="10243" width="9.28515625" style="5" customWidth="1"/>
    <col min="10244" max="10244" width="28.42578125" style="5" customWidth="1"/>
    <col min="10245" max="10245" width="5.7109375" style="5" customWidth="1"/>
    <col min="10246" max="10246" width="5.28515625" style="5" customWidth="1"/>
    <col min="10247" max="10247" width="10.7109375" style="5" customWidth="1"/>
    <col min="10248" max="10248" width="12.7109375" style="5" customWidth="1"/>
    <col min="10249" max="10249" width="7.42578125" style="5" customWidth="1"/>
    <col min="10250" max="10496" width="9.140625" style="5"/>
    <col min="10497" max="10497" width="10.28515625" style="5" customWidth="1"/>
    <col min="10498" max="10498" width="0" style="5" hidden="1" customWidth="1"/>
    <col min="10499" max="10499" width="9.28515625" style="5" customWidth="1"/>
    <col min="10500" max="10500" width="28.42578125" style="5" customWidth="1"/>
    <col min="10501" max="10501" width="5.7109375" style="5" customWidth="1"/>
    <col min="10502" max="10502" width="5.28515625" style="5" customWidth="1"/>
    <col min="10503" max="10503" width="10.7109375" style="5" customWidth="1"/>
    <col min="10504" max="10504" width="12.7109375" style="5" customWidth="1"/>
    <col min="10505" max="10505" width="7.42578125" style="5" customWidth="1"/>
    <col min="10506" max="10752" width="9.140625" style="5"/>
    <col min="10753" max="10753" width="10.28515625" style="5" customWidth="1"/>
    <col min="10754" max="10754" width="0" style="5" hidden="1" customWidth="1"/>
    <col min="10755" max="10755" width="9.28515625" style="5" customWidth="1"/>
    <col min="10756" max="10756" width="28.42578125" style="5" customWidth="1"/>
    <col min="10757" max="10757" width="5.7109375" style="5" customWidth="1"/>
    <col min="10758" max="10758" width="5.28515625" style="5" customWidth="1"/>
    <col min="10759" max="10759" width="10.7109375" style="5" customWidth="1"/>
    <col min="10760" max="10760" width="12.7109375" style="5" customWidth="1"/>
    <col min="10761" max="10761" width="7.42578125" style="5" customWidth="1"/>
    <col min="10762" max="11008" width="9.140625" style="5"/>
    <col min="11009" max="11009" width="10.28515625" style="5" customWidth="1"/>
    <col min="11010" max="11010" width="0" style="5" hidden="1" customWidth="1"/>
    <col min="11011" max="11011" width="9.28515625" style="5" customWidth="1"/>
    <col min="11012" max="11012" width="28.42578125" style="5" customWidth="1"/>
    <col min="11013" max="11013" width="5.7109375" style="5" customWidth="1"/>
    <col min="11014" max="11014" width="5.28515625" style="5" customWidth="1"/>
    <col min="11015" max="11015" width="10.7109375" style="5" customWidth="1"/>
    <col min="11016" max="11016" width="12.7109375" style="5" customWidth="1"/>
    <col min="11017" max="11017" width="7.42578125" style="5" customWidth="1"/>
    <col min="11018" max="11264" width="9.140625" style="5"/>
    <col min="11265" max="11265" width="10.28515625" style="5" customWidth="1"/>
    <col min="11266" max="11266" width="0" style="5" hidden="1" customWidth="1"/>
    <col min="11267" max="11267" width="9.28515625" style="5" customWidth="1"/>
    <col min="11268" max="11268" width="28.42578125" style="5" customWidth="1"/>
    <col min="11269" max="11269" width="5.7109375" style="5" customWidth="1"/>
    <col min="11270" max="11270" width="5.28515625" style="5" customWidth="1"/>
    <col min="11271" max="11271" width="10.7109375" style="5" customWidth="1"/>
    <col min="11272" max="11272" width="12.7109375" style="5" customWidth="1"/>
    <col min="11273" max="11273" width="7.42578125" style="5" customWidth="1"/>
    <col min="11274" max="11520" width="9.140625" style="5"/>
    <col min="11521" max="11521" width="10.28515625" style="5" customWidth="1"/>
    <col min="11522" max="11522" width="0" style="5" hidden="1" customWidth="1"/>
    <col min="11523" max="11523" width="9.28515625" style="5" customWidth="1"/>
    <col min="11524" max="11524" width="28.42578125" style="5" customWidth="1"/>
    <col min="11525" max="11525" width="5.7109375" style="5" customWidth="1"/>
    <col min="11526" max="11526" width="5.28515625" style="5" customWidth="1"/>
    <col min="11527" max="11527" width="10.7109375" style="5" customWidth="1"/>
    <col min="11528" max="11528" width="12.7109375" style="5" customWidth="1"/>
    <col min="11529" max="11529" width="7.42578125" style="5" customWidth="1"/>
    <col min="11530" max="11776" width="9.140625" style="5"/>
    <col min="11777" max="11777" width="10.28515625" style="5" customWidth="1"/>
    <col min="11778" max="11778" width="0" style="5" hidden="1" customWidth="1"/>
    <col min="11779" max="11779" width="9.28515625" style="5" customWidth="1"/>
    <col min="11780" max="11780" width="28.42578125" style="5" customWidth="1"/>
    <col min="11781" max="11781" width="5.7109375" style="5" customWidth="1"/>
    <col min="11782" max="11782" width="5.28515625" style="5" customWidth="1"/>
    <col min="11783" max="11783" width="10.7109375" style="5" customWidth="1"/>
    <col min="11784" max="11784" width="12.7109375" style="5" customWidth="1"/>
    <col min="11785" max="11785" width="7.42578125" style="5" customWidth="1"/>
    <col min="11786" max="12032" width="9.140625" style="5"/>
    <col min="12033" max="12033" width="10.28515625" style="5" customWidth="1"/>
    <col min="12034" max="12034" width="0" style="5" hidden="1" customWidth="1"/>
    <col min="12035" max="12035" width="9.28515625" style="5" customWidth="1"/>
    <col min="12036" max="12036" width="28.42578125" style="5" customWidth="1"/>
    <col min="12037" max="12037" width="5.7109375" style="5" customWidth="1"/>
    <col min="12038" max="12038" width="5.28515625" style="5" customWidth="1"/>
    <col min="12039" max="12039" width="10.7109375" style="5" customWidth="1"/>
    <col min="12040" max="12040" width="12.7109375" style="5" customWidth="1"/>
    <col min="12041" max="12041" width="7.42578125" style="5" customWidth="1"/>
    <col min="12042" max="12288" width="9.140625" style="5"/>
    <col min="12289" max="12289" width="10.28515625" style="5" customWidth="1"/>
    <col min="12290" max="12290" width="0" style="5" hidden="1" customWidth="1"/>
    <col min="12291" max="12291" width="9.28515625" style="5" customWidth="1"/>
    <col min="12292" max="12292" width="28.42578125" style="5" customWidth="1"/>
    <col min="12293" max="12293" width="5.7109375" style="5" customWidth="1"/>
    <col min="12294" max="12294" width="5.28515625" style="5" customWidth="1"/>
    <col min="12295" max="12295" width="10.7109375" style="5" customWidth="1"/>
    <col min="12296" max="12296" width="12.7109375" style="5" customWidth="1"/>
    <col min="12297" max="12297" width="7.42578125" style="5" customWidth="1"/>
    <col min="12298" max="12544" width="9.140625" style="5"/>
    <col min="12545" max="12545" width="10.28515625" style="5" customWidth="1"/>
    <col min="12546" max="12546" width="0" style="5" hidden="1" customWidth="1"/>
    <col min="12547" max="12547" width="9.28515625" style="5" customWidth="1"/>
    <col min="12548" max="12548" width="28.42578125" style="5" customWidth="1"/>
    <col min="12549" max="12549" width="5.7109375" style="5" customWidth="1"/>
    <col min="12550" max="12550" width="5.28515625" style="5" customWidth="1"/>
    <col min="12551" max="12551" width="10.7109375" style="5" customWidth="1"/>
    <col min="12552" max="12552" width="12.7109375" style="5" customWidth="1"/>
    <col min="12553" max="12553" width="7.42578125" style="5" customWidth="1"/>
    <col min="12554" max="12800" width="9.140625" style="5"/>
    <col min="12801" max="12801" width="10.28515625" style="5" customWidth="1"/>
    <col min="12802" max="12802" width="0" style="5" hidden="1" customWidth="1"/>
    <col min="12803" max="12803" width="9.28515625" style="5" customWidth="1"/>
    <col min="12804" max="12804" width="28.42578125" style="5" customWidth="1"/>
    <col min="12805" max="12805" width="5.7109375" style="5" customWidth="1"/>
    <col min="12806" max="12806" width="5.28515625" style="5" customWidth="1"/>
    <col min="12807" max="12807" width="10.7109375" style="5" customWidth="1"/>
    <col min="12808" max="12808" width="12.7109375" style="5" customWidth="1"/>
    <col min="12809" max="12809" width="7.42578125" style="5" customWidth="1"/>
    <col min="12810" max="13056" width="9.140625" style="5"/>
    <col min="13057" max="13057" width="10.28515625" style="5" customWidth="1"/>
    <col min="13058" max="13058" width="0" style="5" hidden="1" customWidth="1"/>
    <col min="13059" max="13059" width="9.28515625" style="5" customWidth="1"/>
    <col min="13060" max="13060" width="28.42578125" style="5" customWidth="1"/>
    <col min="13061" max="13061" width="5.7109375" style="5" customWidth="1"/>
    <col min="13062" max="13062" width="5.28515625" style="5" customWidth="1"/>
    <col min="13063" max="13063" width="10.7109375" style="5" customWidth="1"/>
    <col min="13064" max="13064" width="12.7109375" style="5" customWidth="1"/>
    <col min="13065" max="13065" width="7.42578125" style="5" customWidth="1"/>
    <col min="13066" max="13312" width="9.140625" style="5"/>
    <col min="13313" max="13313" width="10.28515625" style="5" customWidth="1"/>
    <col min="13314" max="13314" width="0" style="5" hidden="1" customWidth="1"/>
    <col min="13315" max="13315" width="9.28515625" style="5" customWidth="1"/>
    <col min="13316" max="13316" width="28.42578125" style="5" customWidth="1"/>
    <col min="13317" max="13317" width="5.7109375" style="5" customWidth="1"/>
    <col min="13318" max="13318" width="5.28515625" style="5" customWidth="1"/>
    <col min="13319" max="13319" width="10.7109375" style="5" customWidth="1"/>
    <col min="13320" max="13320" width="12.7109375" style="5" customWidth="1"/>
    <col min="13321" max="13321" width="7.42578125" style="5" customWidth="1"/>
    <col min="13322" max="13568" width="9.140625" style="5"/>
    <col min="13569" max="13569" width="10.28515625" style="5" customWidth="1"/>
    <col min="13570" max="13570" width="0" style="5" hidden="1" customWidth="1"/>
    <col min="13571" max="13571" width="9.28515625" style="5" customWidth="1"/>
    <col min="13572" max="13572" width="28.42578125" style="5" customWidth="1"/>
    <col min="13573" max="13573" width="5.7109375" style="5" customWidth="1"/>
    <col min="13574" max="13574" width="5.28515625" style="5" customWidth="1"/>
    <col min="13575" max="13575" width="10.7109375" style="5" customWidth="1"/>
    <col min="13576" max="13576" width="12.7109375" style="5" customWidth="1"/>
    <col min="13577" max="13577" width="7.42578125" style="5" customWidth="1"/>
    <col min="13578" max="13824" width="9.140625" style="5"/>
    <col min="13825" max="13825" width="10.28515625" style="5" customWidth="1"/>
    <col min="13826" max="13826" width="0" style="5" hidden="1" customWidth="1"/>
    <col min="13827" max="13827" width="9.28515625" style="5" customWidth="1"/>
    <col min="13828" max="13828" width="28.42578125" style="5" customWidth="1"/>
    <col min="13829" max="13829" width="5.7109375" style="5" customWidth="1"/>
    <col min="13830" max="13830" width="5.28515625" style="5" customWidth="1"/>
    <col min="13831" max="13831" width="10.7109375" style="5" customWidth="1"/>
    <col min="13832" max="13832" width="12.7109375" style="5" customWidth="1"/>
    <col min="13833" max="13833" width="7.42578125" style="5" customWidth="1"/>
    <col min="13834" max="14080" width="9.140625" style="5"/>
    <col min="14081" max="14081" width="10.28515625" style="5" customWidth="1"/>
    <col min="14082" max="14082" width="0" style="5" hidden="1" customWidth="1"/>
    <col min="14083" max="14083" width="9.28515625" style="5" customWidth="1"/>
    <col min="14084" max="14084" width="28.42578125" style="5" customWidth="1"/>
    <col min="14085" max="14085" width="5.7109375" style="5" customWidth="1"/>
    <col min="14086" max="14086" width="5.28515625" style="5" customWidth="1"/>
    <col min="14087" max="14087" width="10.7109375" style="5" customWidth="1"/>
    <col min="14088" max="14088" width="12.7109375" style="5" customWidth="1"/>
    <col min="14089" max="14089" width="7.42578125" style="5" customWidth="1"/>
    <col min="14090" max="14336" width="9.140625" style="5"/>
    <col min="14337" max="14337" width="10.28515625" style="5" customWidth="1"/>
    <col min="14338" max="14338" width="0" style="5" hidden="1" customWidth="1"/>
    <col min="14339" max="14339" width="9.28515625" style="5" customWidth="1"/>
    <col min="14340" max="14340" width="28.42578125" style="5" customWidth="1"/>
    <col min="14341" max="14341" width="5.7109375" style="5" customWidth="1"/>
    <col min="14342" max="14342" width="5.28515625" style="5" customWidth="1"/>
    <col min="14343" max="14343" width="10.7109375" style="5" customWidth="1"/>
    <col min="14344" max="14344" width="12.7109375" style="5" customWidth="1"/>
    <col min="14345" max="14345" width="7.42578125" style="5" customWidth="1"/>
    <col min="14346" max="14592" width="9.140625" style="5"/>
    <col min="14593" max="14593" width="10.28515625" style="5" customWidth="1"/>
    <col min="14594" max="14594" width="0" style="5" hidden="1" customWidth="1"/>
    <col min="14595" max="14595" width="9.28515625" style="5" customWidth="1"/>
    <col min="14596" max="14596" width="28.42578125" style="5" customWidth="1"/>
    <col min="14597" max="14597" width="5.7109375" style="5" customWidth="1"/>
    <col min="14598" max="14598" width="5.28515625" style="5" customWidth="1"/>
    <col min="14599" max="14599" width="10.7109375" style="5" customWidth="1"/>
    <col min="14600" max="14600" width="12.7109375" style="5" customWidth="1"/>
    <col min="14601" max="14601" width="7.42578125" style="5" customWidth="1"/>
    <col min="14602" max="14848" width="9.140625" style="5"/>
    <col min="14849" max="14849" width="10.28515625" style="5" customWidth="1"/>
    <col min="14850" max="14850" width="0" style="5" hidden="1" customWidth="1"/>
    <col min="14851" max="14851" width="9.28515625" style="5" customWidth="1"/>
    <col min="14852" max="14852" width="28.42578125" style="5" customWidth="1"/>
    <col min="14853" max="14853" width="5.7109375" style="5" customWidth="1"/>
    <col min="14854" max="14854" width="5.28515625" style="5" customWidth="1"/>
    <col min="14855" max="14855" width="10.7109375" style="5" customWidth="1"/>
    <col min="14856" max="14856" width="12.7109375" style="5" customWidth="1"/>
    <col min="14857" max="14857" width="7.42578125" style="5" customWidth="1"/>
    <col min="14858" max="15104" width="9.140625" style="5"/>
    <col min="15105" max="15105" width="10.28515625" style="5" customWidth="1"/>
    <col min="15106" max="15106" width="0" style="5" hidden="1" customWidth="1"/>
    <col min="15107" max="15107" width="9.28515625" style="5" customWidth="1"/>
    <col min="15108" max="15108" width="28.42578125" style="5" customWidth="1"/>
    <col min="15109" max="15109" width="5.7109375" style="5" customWidth="1"/>
    <col min="15110" max="15110" width="5.28515625" style="5" customWidth="1"/>
    <col min="15111" max="15111" width="10.7109375" style="5" customWidth="1"/>
    <col min="15112" max="15112" width="12.7109375" style="5" customWidth="1"/>
    <col min="15113" max="15113" width="7.42578125" style="5" customWidth="1"/>
    <col min="15114" max="15360" width="9.140625" style="5"/>
    <col min="15361" max="15361" width="10.28515625" style="5" customWidth="1"/>
    <col min="15362" max="15362" width="0" style="5" hidden="1" customWidth="1"/>
    <col min="15363" max="15363" width="9.28515625" style="5" customWidth="1"/>
    <col min="15364" max="15364" width="28.42578125" style="5" customWidth="1"/>
    <col min="15365" max="15365" width="5.7109375" style="5" customWidth="1"/>
    <col min="15366" max="15366" width="5.28515625" style="5" customWidth="1"/>
    <col min="15367" max="15367" width="10.7109375" style="5" customWidth="1"/>
    <col min="15368" max="15368" width="12.7109375" style="5" customWidth="1"/>
    <col min="15369" max="15369" width="7.42578125" style="5" customWidth="1"/>
    <col min="15370" max="15616" width="9.140625" style="5"/>
    <col min="15617" max="15617" width="10.28515625" style="5" customWidth="1"/>
    <col min="15618" max="15618" width="0" style="5" hidden="1" customWidth="1"/>
    <col min="15619" max="15619" width="9.28515625" style="5" customWidth="1"/>
    <col min="15620" max="15620" width="28.42578125" style="5" customWidth="1"/>
    <col min="15621" max="15621" width="5.7109375" style="5" customWidth="1"/>
    <col min="15622" max="15622" width="5.28515625" style="5" customWidth="1"/>
    <col min="15623" max="15623" width="10.7109375" style="5" customWidth="1"/>
    <col min="15624" max="15624" width="12.7109375" style="5" customWidth="1"/>
    <col min="15625" max="15625" width="7.42578125" style="5" customWidth="1"/>
    <col min="15626" max="15872" width="9.140625" style="5"/>
    <col min="15873" max="15873" width="10.28515625" style="5" customWidth="1"/>
    <col min="15874" max="15874" width="0" style="5" hidden="1" customWidth="1"/>
    <col min="15875" max="15875" width="9.28515625" style="5" customWidth="1"/>
    <col min="15876" max="15876" width="28.42578125" style="5" customWidth="1"/>
    <col min="15877" max="15877" width="5.7109375" style="5" customWidth="1"/>
    <col min="15878" max="15878" width="5.28515625" style="5" customWidth="1"/>
    <col min="15879" max="15879" width="10.7109375" style="5" customWidth="1"/>
    <col min="15880" max="15880" width="12.7109375" style="5" customWidth="1"/>
    <col min="15881" max="15881" width="7.42578125" style="5" customWidth="1"/>
    <col min="15882" max="16128" width="9.140625" style="5"/>
    <col min="16129" max="16129" width="10.28515625" style="5" customWidth="1"/>
    <col min="16130" max="16130" width="0" style="5" hidden="1" customWidth="1"/>
    <col min="16131" max="16131" width="9.28515625" style="5" customWidth="1"/>
    <col min="16132" max="16132" width="28.42578125" style="5" customWidth="1"/>
    <col min="16133" max="16133" width="5.7109375" style="5" customWidth="1"/>
    <col min="16134" max="16134" width="5.28515625" style="5" customWidth="1"/>
    <col min="16135" max="16135" width="10.7109375" style="5" customWidth="1"/>
    <col min="16136" max="16136" width="12.7109375" style="5" customWidth="1"/>
    <col min="16137" max="16137" width="7.42578125" style="5" customWidth="1"/>
    <col min="16138" max="16384" width="9.140625" style="5"/>
  </cols>
  <sheetData>
    <row r="1" spans="1:8" x14ac:dyDescent="0.2">
      <c r="A1" s="1" t="s">
        <v>2</v>
      </c>
      <c r="B1" s="2" t="e">
        <v>#N/A</v>
      </c>
    </row>
    <row r="2" spans="1:8" x14ac:dyDescent="0.2">
      <c r="A2" s="7"/>
      <c r="B2" s="8" t="e">
        <v>#N/A</v>
      </c>
      <c r="C2" s="8"/>
      <c r="D2" s="9"/>
      <c r="E2" s="10"/>
      <c r="F2" s="11"/>
      <c r="G2" s="12"/>
      <c r="H2" s="12"/>
    </row>
    <row r="3" spans="1:8" x14ac:dyDescent="0.2">
      <c r="A3" s="11"/>
      <c r="B3" s="11"/>
      <c r="C3" s="11"/>
      <c r="D3" s="11"/>
      <c r="E3" s="11"/>
      <c r="F3" s="11"/>
      <c r="G3" s="12"/>
      <c r="H3" s="12"/>
    </row>
    <row r="4" spans="1:8" x14ac:dyDescent="0.2">
      <c r="A4" s="7"/>
      <c r="B4" s="8"/>
      <c r="C4" s="8"/>
      <c r="D4" s="9"/>
      <c r="E4" s="10"/>
      <c r="F4" s="11"/>
      <c r="G4" s="12"/>
      <c r="H4" s="12"/>
    </row>
    <row r="5" spans="1:8" ht="10.5" customHeight="1" x14ac:dyDescent="0.2">
      <c r="A5" s="7"/>
      <c r="B5" s="8"/>
      <c r="C5" s="13"/>
      <c r="D5" s="9"/>
      <c r="E5" s="10"/>
      <c r="F5" s="11"/>
      <c r="G5" s="12"/>
      <c r="H5" s="12"/>
    </row>
    <row r="6" spans="1:8" x14ac:dyDescent="0.2">
      <c r="A6" s="7"/>
      <c r="B6" s="8"/>
      <c r="C6" s="13"/>
      <c r="D6" s="9"/>
      <c r="E6" s="10"/>
      <c r="F6" s="11"/>
      <c r="G6" s="12"/>
      <c r="H6" s="12"/>
    </row>
    <row r="7" spans="1:8" s="14" customFormat="1" ht="18.75" x14ac:dyDescent="0.3">
      <c r="A7" s="7"/>
      <c r="B7" s="8"/>
      <c r="C7" s="13"/>
      <c r="D7" s="9"/>
      <c r="E7" s="10"/>
      <c r="F7" s="11"/>
      <c r="G7" s="12"/>
      <c r="H7" s="12"/>
    </row>
    <row r="8" spans="1:8" ht="36" x14ac:dyDescent="0.2">
      <c r="A8" s="15"/>
      <c r="B8" s="16"/>
      <c r="C8" s="17"/>
      <c r="D8" s="18" t="s">
        <v>19</v>
      </c>
      <c r="E8" s="19"/>
      <c r="F8" s="19"/>
      <c r="G8" s="20"/>
      <c r="H8" s="21"/>
    </row>
    <row r="9" spans="1:8" x14ac:dyDescent="0.2">
      <c r="A9" s="7"/>
      <c r="B9" s="8"/>
      <c r="C9" s="22"/>
      <c r="D9" s="23"/>
      <c r="E9" s="10"/>
      <c r="F9" s="24"/>
      <c r="G9" s="25"/>
      <c r="H9" s="25"/>
    </row>
    <row r="10" spans="1:8" x14ac:dyDescent="0.2">
      <c r="A10" s="7"/>
      <c r="B10" s="8"/>
      <c r="C10" s="22"/>
      <c r="D10" s="23"/>
      <c r="E10" s="10"/>
      <c r="F10" s="24"/>
      <c r="G10" s="25"/>
      <c r="H10" s="25"/>
    </row>
    <row r="11" spans="1:8" s="26" customFormat="1" ht="15.75" x14ac:dyDescent="0.25">
      <c r="A11" s="7"/>
      <c r="B11" s="8"/>
      <c r="C11" s="22"/>
      <c r="D11" s="23"/>
      <c r="E11" s="10"/>
      <c r="F11" s="24"/>
      <c r="G11" s="25"/>
      <c r="H11" s="25"/>
    </row>
    <row r="12" spans="1:8" x14ac:dyDescent="0.2">
      <c r="A12" s="7"/>
      <c r="B12" s="8"/>
      <c r="C12" s="13"/>
      <c r="D12" s="9"/>
      <c r="E12" s="10"/>
      <c r="F12" s="11"/>
      <c r="G12" s="12"/>
      <c r="H12" s="12"/>
    </row>
    <row r="13" spans="1:8" x14ac:dyDescent="0.2">
      <c r="A13" s="7"/>
      <c r="B13" s="8"/>
      <c r="C13" s="13"/>
      <c r="D13" s="9"/>
      <c r="E13" s="10"/>
      <c r="F13" s="11"/>
      <c r="G13" s="12"/>
      <c r="H13" s="12"/>
    </row>
    <row r="14" spans="1:8" ht="63.75" x14ac:dyDescent="0.2">
      <c r="A14" s="15" t="s">
        <v>20</v>
      </c>
      <c r="B14" s="8"/>
      <c r="C14" s="13"/>
      <c r="D14" s="27" t="s">
        <v>340</v>
      </c>
      <c r="E14" s="10"/>
      <c r="F14" s="11"/>
      <c r="G14" s="12"/>
      <c r="H14" s="12"/>
    </row>
    <row r="15" spans="1:8" x14ac:dyDescent="0.2">
      <c r="A15" s="7"/>
      <c r="B15" s="8"/>
      <c r="C15" s="13"/>
      <c r="D15" s="9" t="s">
        <v>2</v>
      </c>
      <c r="E15" s="10"/>
      <c r="F15" s="11"/>
      <c r="G15" s="12"/>
      <c r="H15" s="12"/>
    </row>
    <row r="16" spans="1:8" x14ac:dyDescent="0.2">
      <c r="A16" s="7"/>
      <c r="B16" s="8"/>
      <c r="C16" s="13"/>
      <c r="D16" s="27" t="s">
        <v>292</v>
      </c>
      <c r="E16" s="10"/>
      <c r="F16" s="11"/>
      <c r="G16" s="12"/>
      <c r="H16" s="12"/>
    </row>
    <row r="17" spans="1:8" x14ac:dyDescent="0.2">
      <c r="A17" s="15" t="s">
        <v>23</v>
      </c>
      <c r="B17" s="8"/>
      <c r="C17" s="13"/>
      <c r="D17" s="9" t="s">
        <v>24</v>
      </c>
      <c r="E17" s="10"/>
      <c r="F17" s="11"/>
      <c r="G17" s="12"/>
      <c r="H17" s="12"/>
    </row>
    <row r="18" spans="1:8" ht="15" customHeight="1" x14ac:dyDescent="0.2">
      <c r="A18" s="7"/>
      <c r="B18" s="8"/>
      <c r="C18" s="13"/>
      <c r="D18" s="27" t="s">
        <v>2</v>
      </c>
      <c r="E18" s="10"/>
      <c r="F18" s="11"/>
      <c r="G18" s="12"/>
      <c r="H18" s="12"/>
    </row>
    <row r="19" spans="1:8" ht="15" customHeight="1" x14ac:dyDescent="0.2">
      <c r="A19" s="7"/>
      <c r="B19" s="8"/>
      <c r="C19" s="13"/>
      <c r="D19" s="9"/>
      <c r="E19" s="10"/>
      <c r="F19" s="11"/>
      <c r="G19" s="12"/>
      <c r="H19" s="12"/>
    </row>
    <row r="20" spans="1:8" x14ac:dyDescent="0.2">
      <c r="A20" s="7"/>
      <c r="B20" s="8"/>
      <c r="C20" s="13"/>
      <c r="D20" s="9"/>
      <c r="E20" s="10"/>
      <c r="F20" s="11"/>
      <c r="G20" s="12"/>
      <c r="H20" s="12"/>
    </row>
    <row r="21" spans="1:8" x14ac:dyDescent="0.2">
      <c r="A21" s="7"/>
      <c r="B21" s="8"/>
      <c r="C21" s="13"/>
      <c r="D21" s="9"/>
      <c r="E21" s="10"/>
      <c r="F21" s="11"/>
      <c r="G21" s="12"/>
      <c r="H21" s="12"/>
    </row>
    <row r="22" spans="1:8" ht="25.5" x14ac:dyDescent="0.2">
      <c r="A22" s="15" t="s">
        <v>26</v>
      </c>
      <c r="B22" s="8"/>
      <c r="C22" s="13"/>
      <c r="D22" s="9" t="s">
        <v>27</v>
      </c>
      <c r="E22" s="10"/>
      <c r="F22" s="11"/>
      <c r="G22" s="12"/>
      <c r="H22" s="12"/>
    </row>
    <row r="23" spans="1:8" x14ac:dyDescent="0.2">
      <c r="A23" s="7"/>
      <c r="B23" s="8"/>
      <c r="C23" s="13"/>
      <c r="D23" s="9" t="s">
        <v>28</v>
      </c>
      <c r="E23" s="10"/>
      <c r="F23" s="11"/>
      <c r="G23" s="12"/>
      <c r="H23" s="12"/>
    </row>
    <row r="24" spans="1:8" ht="13.5" customHeight="1" x14ac:dyDescent="0.2">
      <c r="A24" s="7"/>
      <c r="B24" s="8"/>
      <c r="C24" s="13"/>
      <c r="D24" s="9" t="s">
        <v>29</v>
      </c>
      <c r="E24" s="10"/>
      <c r="F24" s="11"/>
      <c r="G24" s="12"/>
      <c r="H24" s="12"/>
    </row>
    <row r="25" spans="1:8" x14ac:dyDescent="0.2">
      <c r="A25" s="7"/>
      <c r="B25" s="8"/>
      <c r="C25" s="13"/>
      <c r="D25" s="9" t="s">
        <v>2</v>
      </c>
      <c r="E25" s="10"/>
      <c r="F25" s="11"/>
      <c r="G25" s="12"/>
      <c r="H25" s="12"/>
    </row>
    <row r="26" spans="1:8" x14ac:dyDescent="0.2">
      <c r="A26" s="7"/>
      <c r="B26" s="8"/>
      <c r="C26" s="13"/>
      <c r="D26" s="9"/>
      <c r="E26" s="10"/>
      <c r="F26" s="11"/>
      <c r="G26" s="12"/>
      <c r="H26" s="12"/>
    </row>
    <row r="27" spans="1:8" ht="27" customHeight="1" x14ac:dyDescent="0.2">
      <c r="A27" s="7"/>
      <c r="B27" s="8"/>
      <c r="C27" s="13"/>
      <c r="D27" s="9"/>
      <c r="E27" s="10"/>
      <c r="F27" s="11"/>
      <c r="G27" s="12"/>
      <c r="H27" s="12"/>
    </row>
    <row r="28" spans="1:8" x14ac:dyDescent="0.2">
      <c r="A28" s="7"/>
      <c r="B28" s="8"/>
      <c r="C28" s="13"/>
      <c r="D28" s="9"/>
      <c r="E28" s="10"/>
      <c r="F28" s="11"/>
      <c r="G28" s="12"/>
      <c r="H28" s="12"/>
    </row>
    <row r="29" spans="1:8" x14ac:dyDescent="0.2">
      <c r="A29" s="7"/>
      <c r="B29" s="8"/>
      <c r="C29" s="13"/>
      <c r="D29" s="9"/>
      <c r="E29" s="10"/>
      <c r="F29" s="11"/>
      <c r="G29" s="12"/>
      <c r="H29" s="12"/>
    </row>
    <row r="30" spans="1:8" x14ac:dyDescent="0.2">
      <c r="A30" s="15" t="s">
        <v>2</v>
      </c>
      <c r="B30" s="8"/>
      <c r="C30" s="13"/>
      <c r="D30" s="28" t="s">
        <v>2</v>
      </c>
      <c r="E30" s="10"/>
      <c r="F30" s="11"/>
      <c r="G30" s="12"/>
      <c r="H30" s="12"/>
    </row>
    <row r="31" spans="1:8" x14ac:dyDescent="0.2">
      <c r="A31" s="15" t="s">
        <v>30</v>
      </c>
      <c r="B31" s="8"/>
      <c r="C31" s="13"/>
      <c r="D31" s="28" t="s">
        <v>31</v>
      </c>
      <c r="E31" s="10"/>
      <c r="F31" s="11"/>
      <c r="G31" s="12"/>
      <c r="H31" s="12"/>
    </row>
    <row r="32" spans="1:8" x14ac:dyDescent="0.2">
      <c r="A32" s="7"/>
      <c r="B32" s="8"/>
      <c r="C32" s="13"/>
      <c r="D32" s="9"/>
      <c r="E32" s="10"/>
      <c r="F32" s="11"/>
      <c r="G32" s="12"/>
      <c r="H32" s="12"/>
    </row>
    <row r="33" spans="1:8" x14ac:dyDescent="0.2">
      <c r="A33" s="7"/>
      <c r="B33" s="8"/>
      <c r="C33" s="13"/>
      <c r="D33" s="9"/>
      <c r="E33" s="10"/>
      <c r="F33" s="11"/>
      <c r="G33" s="12"/>
      <c r="H33" s="12"/>
    </row>
    <row r="34" spans="1:8" x14ac:dyDescent="0.2">
      <c r="A34" s="15" t="s">
        <v>2</v>
      </c>
      <c r="B34" s="8"/>
      <c r="C34" s="8"/>
      <c r="D34" s="29"/>
      <c r="E34" s="10"/>
      <c r="F34" s="11"/>
      <c r="G34" s="12"/>
      <c r="H34" s="12"/>
    </row>
    <row r="35" spans="1:8" x14ac:dyDescent="0.2">
      <c r="A35" s="7"/>
      <c r="B35" s="8"/>
      <c r="C35" s="13"/>
      <c r="D35" s="9"/>
      <c r="E35" s="10"/>
      <c r="F35" s="11"/>
      <c r="G35" s="12"/>
      <c r="H35" s="12"/>
    </row>
    <row r="36" spans="1:8" x14ac:dyDescent="0.2">
      <c r="A36" s="7"/>
      <c r="B36" s="8"/>
      <c r="C36" s="13"/>
      <c r="D36" s="9"/>
      <c r="E36" s="10"/>
      <c r="F36" s="11"/>
      <c r="G36" s="12"/>
      <c r="H36" s="12"/>
    </row>
    <row r="37" spans="1:8" x14ac:dyDescent="0.2">
      <c r="A37" s="15" t="s">
        <v>32</v>
      </c>
      <c r="B37" s="8"/>
      <c r="C37" s="13"/>
      <c r="D37" s="30" t="s">
        <v>33</v>
      </c>
      <c r="E37" s="10"/>
      <c r="F37" s="11"/>
      <c r="G37" s="12"/>
      <c r="H37" s="12"/>
    </row>
    <row r="38" spans="1:8" x14ac:dyDescent="0.2">
      <c r="A38" s="7"/>
      <c r="B38" s="8"/>
      <c r="C38" s="8"/>
      <c r="D38" s="9"/>
      <c r="E38" s="10"/>
      <c r="F38" s="11"/>
      <c r="G38" s="12"/>
      <c r="H38" s="12"/>
    </row>
    <row r="39" spans="1:8" x14ac:dyDescent="0.2">
      <c r="A39" s="7"/>
      <c r="B39" s="8"/>
      <c r="C39" s="8"/>
      <c r="D39" s="9"/>
      <c r="E39" s="10"/>
      <c r="F39" s="11"/>
      <c r="G39" s="12"/>
      <c r="H39" s="12"/>
    </row>
    <row r="40" spans="1:8" ht="0.75" customHeight="1" x14ac:dyDescent="0.2">
      <c r="A40" s="7"/>
      <c r="B40" s="8"/>
      <c r="C40" s="8"/>
      <c r="D40" s="9"/>
      <c r="E40" s="10"/>
      <c r="F40" s="11"/>
      <c r="G40" s="12"/>
      <c r="H40" s="12"/>
    </row>
    <row r="41" spans="1:8" hidden="1" x14ac:dyDescent="0.2">
      <c r="A41" s="7"/>
      <c r="B41" s="8"/>
      <c r="C41" s="8"/>
      <c r="D41" s="9"/>
      <c r="E41" s="10"/>
      <c r="F41" s="11"/>
      <c r="G41" s="12"/>
      <c r="H41" s="12"/>
    </row>
    <row r="42" spans="1:8" hidden="1" x14ac:dyDescent="0.2">
      <c r="A42" s="7"/>
      <c r="B42" s="8"/>
      <c r="C42" s="8"/>
      <c r="D42" s="9"/>
      <c r="E42" s="10"/>
      <c r="F42" s="11"/>
      <c r="G42" s="12"/>
      <c r="H42" s="12"/>
    </row>
    <row r="43" spans="1:8" hidden="1" x14ac:dyDescent="0.2">
      <c r="A43" s="7"/>
      <c r="B43" s="8"/>
      <c r="C43" s="8"/>
      <c r="D43" s="9"/>
      <c r="E43" s="10"/>
      <c r="F43" s="11"/>
      <c r="G43" s="12"/>
      <c r="H43" s="12"/>
    </row>
    <row r="44" spans="1:8" hidden="1" x14ac:dyDescent="0.2">
      <c r="A44" s="7"/>
      <c r="B44" s="8"/>
      <c r="C44" s="8"/>
      <c r="D44" s="9"/>
      <c r="E44" s="10"/>
      <c r="F44" s="11"/>
      <c r="G44" s="12"/>
      <c r="H44" s="12"/>
    </row>
    <row r="45" spans="1:8" hidden="1" x14ac:dyDescent="0.2">
      <c r="A45" s="7"/>
      <c r="B45" s="8"/>
      <c r="C45" s="8"/>
      <c r="D45" s="9"/>
      <c r="E45" s="10"/>
      <c r="F45" s="11"/>
      <c r="G45" s="12"/>
      <c r="H45" s="12"/>
    </row>
    <row r="46" spans="1:8" ht="7.9" customHeight="1" x14ac:dyDescent="0.2">
      <c r="A46" s="7"/>
      <c r="B46" s="8"/>
      <c r="C46" s="8"/>
      <c r="D46" s="9"/>
      <c r="E46" s="10"/>
      <c r="F46" s="11"/>
      <c r="G46" s="12"/>
      <c r="H46" s="12"/>
    </row>
    <row r="47" spans="1:8" x14ac:dyDescent="0.2">
      <c r="A47" s="15" t="s">
        <v>20</v>
      </c>
      <c r="B47" s="8"/>
      <c r="C47" s="8"/>
      <c r="D47" s="9" t="s">
        <v>292</v>
      </c>
      <c r="E47" s="10"/>
      <c r="F47" s="11"/>
      <c r="G47" s="12"/>
      <c r="H47" s="12"/>
    </row>
    <row r="48" spans="1:8" x14ac:dyDescent="0.2">
      <c r="A48" s="7"/>
      <c r="B48" s="8"/>
      <c r="C48" s="8"/>
      <c r="D48" s="27" t="s">
        <v>2</v>
      </c>
      <c r="E48" s="10"/>
      <c r="F48" s="11"/>
      <c r="G48" s="12"/>
      <c r="H48" s="12"/>
    </row>
    <row r="49" spans="1:8" ht="20.25" x14ac:dyDescent="0.3">
      <c r="A49" s="31" t="s">
        <v>35</v>
      </c>
      <c r="B49" s="32"/>
      <c r="C49" s="32"/>
      <c r="D49" s="33"/>
      <c r="E49" s="34"/>
      <c r="F49" s="35"/>
      <c r="G49" s="36"/>
      <c r="H49" s="36"/>
    </row>
    <row r="50" spans="1:8" x14ac:dyDescent="0.2">
      <c r="A50" s="37" t="s">
        <v>2</v>
      </c>
      <c r="B50" s="38"/>
      <c r="C50" s="38"/>
      <c r="D50" s="39"/>
      <c r="E50" s="40"/>
      <c r="F50" s="41"/>
      <c r="G50" s="42"/>
      <c r="H50" s="42"/>
    </row>
    <row r="51" spans="1:8" x14ac:dyDescent="0.2">
      <c r="A51" s="7"/>
      <c r="B51" s="8"/>
      <c r="C51" s="8"/>
      <c r="D51" s="9"/>
      <c r="E51" s="10"/>
      <c r="F51" s="11"/>
      <c r="G51" s="12"/>
      <c r="H51" s="12"/>
    </row>
    <row r="52" spans="1:8" ht="14.25" x14ac:dyDescent="0.2">
      <c r="A52" s="43"/>
      <c r="B52" s="44"/>
      <c r="C52" s="44"/>
      <c r="D52" s="45"/>
      <c r="E52" s="46"/>
      <c r="F52" s="47"/>
      <c r="G52" s="48"/>
      <c r="H52" s="49"/>
    </row>
    <row r="53" spans="1:8" ht="14.25" x14ac:dyDescent="0.2">
      <c r="A53" s="50" t="s">
        <v>293</v>
      </c>
      <c r="B53" s="51"/>
      <c r="C53" s="51"/>
      <c r="D53" s="52"/>
      <c r="E53" s="53"/>
      <c r="F53" s="54"/>
      <c r="G53" s="55" t="s">
        <v>37</v>
      </c>
      <c r="H53" s="56">
        <f>H71</f>
        <v>0</v>
      </c>
    </row>
    <row r="54" spans="1:8" ht="14.25" x14ac:dyDescent="0.2">
      <c r="A54" s="57"/>
      <c r="B54" s="58"/>
      <c r="C54" s="58"/>
      <c r="D54" s="59"/>
      <c r="E54" s="60"/>
      <c r="F54" s="61"/>
      <c r="G54" s="62"/>
      <c r="H54" s="63"/>
    </row>
    <row r="55" spans="1:8" x14ac:dyDescent="0.2">
      <c r="A55" s="64"/>
      <c r="B55" s="65"/>
      <c r="C55" s="65"/>
      <c r="D55" s="66"/>
      <c r="E55" s="67"/>
      <c r="F55" s="68"/>
      <c r="G55" s="69"/>
      <c r="H55" s="69"/>
    </row>
    <row r="56" spans="1:8" ht="14.25" x14ac:dyDescent="0.2">
      <c r="A56" s="70" t="s">
        <v>14</v>
      </c>
      <c r="B56" s="38"/>
      <c r="C56" s="38"/>
      <c r="D56" s="39"/>
      <c r="E56" s="40"/>
      <c r="F56" s="41"/>
      <c r="G56" s="55" t="s">
        <v>37</v>
      </c>
      <c r="H56" s="71">
        <f>SUM(H53,H54)</f>
        <v>0</v>
      </c>
    </row>
    <row r="57" spans="1:8" x14ac:dyDescent="0.2">
      <c r="A57" s="72"/>
      <c r="B57" s="73"/>
      <c r="C57" s="73"/>
      <c r="D57" s="74"/>
      <c r="E57" s="75"/>
      <c r="F57" s="76"/>
      <c r="G57" s="77"/>
      <c r="H57" s="77"/>
    </row>
    <row r="58" spans="1:8" x14ac:dyDescent="0.2">
      <c r="A58" s="78"/>
      <c r="B58" s="79"/>
      <c r="C58" s="79"/>
      <c r="D58" s="80"/>
      <c r="E58" s="81"/>
      <c r="F58" s="82"/>
      <c r="G58" s="83"/>
      <c r="H58" s="84"/>
    </row>
    <row r="59" spans="1:8" ht="15" x14ac:dyDescent="0.2">
      <c r="A59" s="85" t="s">
        <v>39</v>
      </c>
      <c r="B59" s="73"/>
      <c r="C59" s="73"/>
      <c r="D59" s="74"/>
      <c r="E59" s="75"/>
      <c r="F59" s="76"/>
      <c r="G59" s="55" t="s">
        <v>37</v>
      </c>
      <c r="H59" s="56">
        <f>H56*0.22</f>
        <v>0</v>
      </c>
    </row>
    <row r="60" spans="1:8" x14ac:dyDescent="0.2">
      <c r="A60" s="72"/>
      <c r="B60" s="73"/>
      <c r="C60" s="73"/>
      <c r="D60" s="74"/>
      <c r="E60" s="75"/>
      <c r="F60" s="76"/>
      <c r="G60" s="77"/>
      <c r="H60" s="77"/>
    </row>
    <row r="61" spans="1:8" ht="13.5" thickBot="1" x14ac:dyDescent="0.25">
      <c r="A61" s="86"/>
      <c r="B61" s="87"/>
      <c r="C61" s="87"/>
      <c r="D61" s="88"/>
      <c r="E61" s="89"/>
      <c r="F61" s="90"/>
      <c r="G61" s="91"/>
      <c r="H61" s="92"/>
    </row>
    <row r="62" spans="1:8" x14ac:dyDescent="0.2">
      <c r="A62" s="72"/>
      <c r="B62" s="73"/>
      <c r="C62" s="73"/>
      <c r="D62" s="74"/>
      <c r="E62" s="75"/>
      <c r="F62" s="76"/>
      <c r="G62" s="77"/>
      <c r="H62" s="77"/>
    </row>
    <row r="63" spans="1:8" ht="15" x14ac:dyDescent="0.2">
      <c r="A63" s="93" t="s">
        <v>40</v>
      </c>
      <c r="B63" s="38"/>
      <c r="C63" s="38"/>
      <c r="D63" s="39"/>
      <c r="E63" s="40"/>
      <c r="F63" s="41"/>
      <c r="G63" s="55" t="s">
        <v>37</v>
      </c>
      <c r="H63" s="71">
        <f>SUM(H56,H59)</f>
        <v>0</v>
      </c>
    </row>
    <row r="64" spans="1:8" ht="15.75" x14ac:dyDescent="0.25">
      <c r="A64" s="94"/>
      <c r="B64" s="16"/>
      <c r="C64" s="16"/>
      <c r="D64" s="27"/>
      <c r="E64" s="95"/>
      <c r="F64" s="96"/>
      <c r="G64" s="97"/>
      <c r="H64" s="98"/>
    </row>
    <row r="65" spans="1:8" s="107" customFormat="1" ht="15.75" x14ac:dyDescent="0.2">
      <c r="A65" s="99"/>
      <c r="B65" s="100"/>
      <c r="C65" s="101"/>
      <c r="D65" s="102"/>
      <c r="E65" s="103"/>
      <c r="F65" s="104"/>
      <c r="G65" s="105"/>
      <c r="H65" s="106"/>
    </row>
    <row r="66" spans="1:8" s="114" customFormat="1" ht="24.6" customHeight="1" x14ac:dyDescent="0.2">
      <c r="A66" s="108"/>
      <c r="B66" s="109"/>
      <c r="C66" s="109"/>
      <c r="D66" s="110"/>
      <c r="E66" s="111"/>
      <c r="F66" s="112"/>
      <c r="G66" s="113"/>
      <c r="H66" s="113"/>
    </row>
    <row r="67" spans="1:8" s="121" customFormat="1" ht="19.5" x14ac:dyDescent="0.35">
      <c r="A67" s="115" t="s">
        <v>41</v>
      </c>
      <c r="B67" s="116"/>
      <c r="C67" s="116"/>
      <c r="D67" s="117"/>
      <c r="E67" s="118"/>
      <c r="F67" s="119"/>
      <c r="G67" s="120"/>
      <c r="H67" s="120"/>
    </row>
    <row r="68" spans="1:8" x14ac:dyDescent="0.2">
      <c r="A68" s="7"/>
      <c r="B68" s="8"/>
      <c r="C68" s="8"/>
      <c r="D68" s="9"/>
      <c r="E68" s="10"/>
      <c r="F68" s="11"/>
      <c r="G68" s="12"/>
      <c r="H68" s="12"/>
    </row>
    <row r="69" spans="1:8" x14ac:dyDescent="0.2">
      <c r="A69" s="7"/>
      <c r="B69" s="8"/>
      <c r="C69" s="8"/>
      <c r="D69" s="9"/>
      <c r="E69" s="10"/>
      <c r="F69" s="11"/>
      <c r="G69" s="12"/>
      <c r="H69" s="12"/>
    </row>
    <row r="70" spans="1:8" x14ac:dyDescent="0.2">
      <c r="A70" s="7"/>
      <c r="B70" s="8"/>
      <c r="C70" s="8"/>
      <c r="D70" s="9"/>
      <c r="E70" s="10"/>
      <c r="F70" s="11"/>
      <c r="G70" s="12"/>
      <c r="H70" s="12"/>
    </row>
    <row r="71" spans="1:8" x14ac:dyDescent="0.2">
      <c r="A71" s="50" t="s">
        <v>293</v>
      </c>
      <c r="B71" s="122"/>
      <c r="C71" s="122"/>
      <c r="D71" s="123"/>
      <c r="E71" s="124"/>
      <c r="F71" s="125"/>
      <c r="G71" s="126" t="s">
        <v>37</v>
      </c>
      <c r="H71" s="127">
        <f>+H101</f>
        <v>0</v>
      </c>
    </row>
    <row r="72" spans="1:8" x14ac:dyDescent="0.2">
      <c r="A72" s="7"/>
      <c r="B72" s="8"/>
      <c r="C72" s="8"/>
      <c r="D72" s="9"/>
      <c r="E72" s="10"/>
      <c r="F72" s="11"/>
      <c r="G72" s="12"/>
      <c r="H72" s="12"/>
    </row>
    <row r="73" spans="1:8" x14ac:dyDescent="0.2">
      <c r="A73" s="7"/>
      <c r="B73" s="8"/>
      <c r="C73" s="8"/>
      <c r="D73" s="9"/>
      <c r="E73" s="10"/>
      <c r="F73" s="11"/>
      <c r="G73" s="12"/>
      <c r="H73" s="12"/>
    </row>
    <row r="74" spans="1:8" x14ac:dyDescent="0.2">
      <c r="A74" s="7"/>
      <c r="B74" s="8"/>
      <c r="C74" s="8"/>
      <c r="D74" s="9"/>
      <c r="E74" s="10"/>
      <c r="F74" s="11"/>
      <c r="G74" s="12"/>
      <c r="H74" s="12"/>
    </row>
    <row r="75" spans="1:8" x14ac:dyDescent="0.2">
      <c r="A75" s="7"/>
      <c r="B75" s="8"/>
      <c r="C75" s="8"/>
      <c r="D75" s="9"/>
      <c r="E75" s="10"/>
      <c r="F75" s="11"/>
      <c r="G75" s="12"/>
      <c r="H75" s="12"/>
    </row>
    <row r="76" spans="1:8" x14ac:dyDescent="0.2">
      <c r="A76" s="7"/>
      <c r="B76" s="8"/>
      <c r="C76" s="8"/>
      <c r="D76" s="9"/>
      <c r="E76" s="10"/>
      <c r="F76" s="11"/>
      <c r="G76" s="12"/>
      <c r="H76" s="12"/>
    </row>
    <row r="77" spans="1:8" x14ac:dyDescent="0.2">
      <c r="A77" s="7"/>
      <c r="B77" s="8"/>
      <c r="C77" s="8"/>
      <c r="D77" s="9"/>
      <c r="E77" s="10"/>
      <c r="F77" s="11"/>
      <c r="G77" s="12"/>
      <c r="H77" s="12"/>
    </row>
    <row r="78" spans="1:8" s="134" customFormat="1" x14ac:dyDescent="0.2">
      <c r="A78" s="128"/>
      <c r="B78" s="129"/>
      <c r="C78" s="129"/>
      <c r="D78" s="130"/>
      <c r="E78" s="131"/>
      <c r="F78" s="132"/>
      <c r="G78" s="133"/>
      <c r="H78" s="133"/>
    </row>
    <row r="79" spans="1:8" x14ac:dyDescent="0.2">
      <c r="A79" s="7"/>
      <c r="B79" s="8"/>
      <c r="C79" s="8"/>
      <c r="D79" s="9"/>
      <c r="E79" s="10"/>
      <c r="F79" s="11"/>
      <c r="G79" s="12"/>
      <c r="H79" s="12"/>
    </row>
    <row r="80" spans="1:8" hidden="1" outlineLevel="1" x14ac:dyDescent="0.2">
      <c r="A80" s="135" t="s">
        <v>47</v>
      </c>
      <c r="B80" s="136" t="s">
        <v>48</v>
      </c>
      <c r="C80" s="136"/>
      <c r="D80" s="137" t="s">
        <v>49</v>
      </c>
      <c r="E80" s="95" t="s">
        <v>50</v>
      </c>
      <c r="F80" s="138" t="s">
        <v>51</v>
      </c>
      <c r="G80" s="139" t="s">
        <v>52</v>
      </c>
      <c r="H80" s="139" t="s">
        <v>53</v>
      </c>
    </row>
    <row r="81" spans="1:8" ht="10.5" customHeight="1" outlineLevel="1" x14ac:dyDescent="0.2">
      <c r="A81" s="135"/>
      <c r="B81" s="136"/>
      <c r="C81" s="136"/>
      <c r="D81" s="137"/>
      <c r="E81" s="95"/>
      <c r="F81" s="138"/>
      <c r="G81" s="139"/>
      <c r="H81" s="139"/>
    </row>
    <row r="82" spans="1:8" ht="10.5" customHeight="1" outlineLevel="1" x14ac:dyDescent="0.2">
      <c r="A82" s="135"/>
      <c r="B82" s="136"/>
      <c r="C82" s="136"/>
      <c r="D82" s="137"/>
      <c r="E82" s="95"/>
      <c r="F82" s="138"/>
      <c r="G82" s="139"/>
      <c r="H82" s="139"/>
    </row>
    <row r="83" spans="1:8" ht="10.5" customHeight="1" outlineLevel="1" x14ac:dyDescent="0.2">
      <c r="A83" s="135"/>
      <c r="B83" s="136"/>
      <c r="C83" s="136"/>
      <c r="D83" s="137"/>
      <c r="E83" s="95"/>
      <c r="F83" s="138"/>
      <c r="G83" s="139"/>
      <c r="H83" s="139"/>
    </row>
    <row r="84" spans="1:8" ht="17.25" customHeight="1" outlineLevel="1" x14ac:dyDescent="0.2">
      <c r="A84" s="140" t="s">
        <v>293</v>
      </c>
      <c r="B84" s="136"/>
      <c r="C84" s="136"/>
      <c r="D84" s="137"/>
      <c r="E84" s="95"/>
      <c r="F84" s="138"/>
      <c r="G84" s="139"/>
      <c r="H84" s="139"/>
    </row>
    <row r="85" spans="1:8" ht="8.25" customHeight="1" outlineLevel="1" x14ac:dyDescent="0.2">
      <c r="A85" s="140"/>
      <c r="B85" s="136"/>
      <c r="C85" s="136"/>
      <c r="D85" s="137"/>
      <c r="E85" s="95"/>
      <c r="F85" s="138"/>
      <c r="G85" s="139"/>
      <c r="H85" s="139"/>
    </row>
    <row r="86" spans="1:8" ht="29.25" customHeight="1" outlineLevel="1" x14ac:dyDescent="0.2">
      <c r="A86" s="140"/>
      <c r="B86" s="136"/>
      <c r="C86" s="141" t="s">
        <v>55</v>
      </c>
      <c r="D86" s="141" t="s">
        <v>56</v>
      </c>
      <c r="E86" s="142" t="s">
        <v>57</v>
      </c>
      <c r="F86" s="142" t="s">
        <v>58</v>
      </c>
      <c r="G86" s="142" t="s">
        <v>59</v>
      </c>
      <c r="H86" s="142" t="s">
        <v>60</v>
      </c>
    </row>
    <row r="87" spans="1:8" ht="144.75" customHeight="1" outlineLevel="1" x14ac:dyDescent="0.2">
      <c r="A87" s="135"/>
      <c r="B87" s="136"/>
      <c r="C87" s="143" t="s">
        <v>61</v>
      </c>
      <c r="D87" s="144" t="s">
        <v>294</v>
      </c>
      <c r="E87" s="145" t="s">
        <v>78</v>
      </c>
      <c r="F87" s="146">
        <v>1</v>
      </c>
      <c r="G87" s="147">
        <v>0</v>
      </c>
      <c r="H87" s="147">
        <f t="shared" ref="H87:H99" si="0">F87*G87</f>
        <v>0</v>
      </c>
    </row>
    <row r="88" spans="1:8" ht="96" customHeight="1" outlineLevel="1" x14ac:dyDescent="0.2">
      <c r="A88" s="135"/>
      <c r="B88" s="136"/>
      <c r="C88" s="143" t="s">
        <v>64</v>
      </c>
      <c r="D88" s="148" t="s">
        <v>295</v>
      </c>
      <c r="E88" s="149" t="s">
        <v>78</v>
      </c>
      <c r="F88" s="146">
        <v>1</v>
      </c>
      <c r="G88" s="147">
        <v>0</v>
      </c>
      <c r="H88" s="147">
        <f t="shared" si="0"/>
        <v>0</v>
      </c>
    </row>
    <row r="89" spans="1:8" ht="92.25" customHeight="1" outlineLevel="1" x14ac:dyDescent="0.2">
      <c r="A89" s="135"/>
      <c r="B89" s="136"/>
      <c r="C89" s="150">
        <v>1.3</v>
      </c>
      <c r="D89" s="144" t="s">
        <v>296</v>
      </c>
      <c r="E89" s="145" t="s">
        <v>1</v>
      </c>
      <c r="F89" s="146">
        <v>595</v>
      </c>
      <c r="G89" s="180">
        <v>0</v>
      </c>
      <c r="H89" s="151">
        <f t="shared" si="0"/>
        <v>0</v>
      </c>
    </row>
    <row r="90" spans="1:8" ht="96" customHeight="1" outlineLevel="1" x14ac:dyDescent="0.2">
      <c r="A90" s="152"/>
      <c r="B90" s="153"/>
      <c r="C90" s="150">
        <v>1.4</v>
      </c>
      <c r="D90" s="154" t="s">
        <v>297</v>
      </c>
      <c r="E90" s="145" t="s">
        <v>78</v>
      </c>
      <c r="F90" s="146">
        <v>1</v>
      </c>
      <c r="G90" s="180">
        <v>0</v>
      </c>
      <c r="H90" s="151">
        <f t="shared" si="0"/>
        <v>0</v>
      </c>
    </row>
    <row r="91" spans="1:8" ht="82.5" customHeight="1" outlineLevel="1" x14ac:dyDescent="0.2">
      <c r="A91" s="135"/>
      <c r="B91" s="136"/>
      <c r="C91" s="155">
        <v>1.5</v>
      </c>
      <c r="D91" s="144" t="s">
        <v>298</v>
      </c>
      <c r="E91" s="145" t="s">
        <v>1</v>
      </c>
      <c r="F91" s="146">
        <v>595</v>
      </c>
      <c r="G91" s="180">
        <v>0</v>
      </c>
      <c r="H91" s="151">
        <f t="shared" si="0"/>
        <v>0</v>
      </c>
    </row>
    <row r="92" spans="1:8" ht="51" outlineLevel="1" x14ac:dyDescent="0.2">
      <c r="A92" s="156"/>
      <c r="B92" s="157"/>
      <c r="C92" s="158">
        <v>1.6</v>
      </c>
      <c r="D92" s="159" t="s">
        <v>299</v>
      </c>
      <c r="E92" s="160" t="s">
        <v>1</v>
      </c>
      <c r="F92" s="161">
        <v>595</v>
      </c>
      <c r="G92" s="180">
        <v>0</v>
      </c>
      <c r="H92" s="162">
        <f t="shared" si="0"/>
        <v>0</v>
      </c>
    </row>
    <row r="93" spans="1:8" ht="69.75" customHeight="1" outlineLevel="1" x14ac:dyDescent="0.2">
      <c r="A93" s="135"/>
      <c r="B93" s="136"/>
      <c r="C93" s="158">
        <v>1.7</v>
      </c>
      <c r="D93" s="163" t="s">
        <v>300</v>
      </c>
      <c r="E93" s="145" t="s">
        <v>78</v>
      </c>
      <c r="F93" s="146">
        <v>1</v>
      </c>
      <c r="G93" s="180">
        <v>0</v>
      </c>
      <c r="H93" s="151">
        <f t="shared" si="0"/>
        <v>0</v>
      </c>
    </row>
    <row r="94" spans="1:8" ht="63.75" outlineLevel="1" x14ac:dyDescent="0.2">
      <c r="A94" s="135"/>
      <c r="B94" s="136"/>
      <c r="C94" s="158">
        <v>1.8</v>
      </c>
      <c r="D94" s="164" t="s">
        <v>301</v>
      </c>
      <c r="E94" s="145" t="s">
        <v>78</v>
      </c>
      <c r="F94" s="146">
        <v>1</v>
      </c>
      <c r="G94" s="162">
        <v>0</v>
      </c>
      <c r="H94" s="162">
        <f t="shared" si="0"/>
        <v>0</v>
      </c>
    </row>
    <row r="95" spans="1:8" ht="25.5" outlineLevel="1" x14ac:dyDescent="0.2">
      <c r="A95" s="156"/>
      <c r="B95" s="157"/>
      <c r="C95" s="165">
        <v>1.9</v>
      </c>
      <c r="D95" s="166" t="s">
        <v>302</v>
      </c>
      <c r="E95" s="167" t="s">
        <v>124</v>
      </c>
      <c r="F95" s="168">
        <v>4</v>
      </c>
      <c r="G95" s="181">
        <v>0</v>
      </c>
      <c r="H95" s="162">
        <f t="shared" si="0"/>
        <v>0</v>
      </c>
    </row>
    <row r="96" spans="1:8" ht="25.5" outlineLevel="1" x14ac:dyDescent="0.2">
      <c r="A96" s="156"/>
      <c r="B96" s="157"/>
      <c r="C96" s="169">
        <v>1.1000000000000001</v>
      </c>
      <c r="D96" s="166" t="s">
        <v>303</v>
      </c>
      <c r="E96" s="167" t="s">
        <v>124</v>
      </c>
      <c r="F96" s="168">
        <v>2</v>
      </c>
      <c r="G96" s="181">
        <v>0</v>
      </c>
      <c r="H96" s="162">
        <f t="shared" si="0"/>
        <v>0</v>
      </c>
    </row>
    <row r="97" spans="1:8" ht="61.5" customHeight="1" outlineLevel="1" x14ac:dyDescent="0.2">
      <c r="A97" s="135"/>
      <c r="B97" s="136"/>
      <c r="C97" s="170">
        <v>1.1100000000000001</v>
      </c>
      <c r="D97" s="171" t="s">
        <v>304</v>
      </c>
      <c r="E97" s="149" t="s">
        <v>78</v>
      </c>
      <c r="F97" s="172">
        <v>1</v>
      </c>
      <c r="G97" s="181">
        <v>0</v>
      </c>
      <c r="H97" s="151">
        <f t="shared" si="0"/>
        <v>0</v>
      </c>
    </row>
    <row r="98" spans="1:8" ht="105.75" customHeight="1" outlineLevel="1" x14ac:dyDescent="0.2">
      <c r="A98" s="135"/>
      <c r="B98" s="136"/>
      <c r="C98" s="170">
        <v>1.1200000000000001</v>
      </c>
      <c r="D98" s="171" t="s">
        <v>305</v>
      </c>
      <c r="E98" s="149" t="s">
        <v>78</v>
      </c>
      <c r="F98" s="172">
        <v>1</v>
      </c>
      <c r="G98" s="181">
        <v>0</v>
      </c>
      <c r="H98" s="151">
        <f t="shared" si="0"/>
        <v>0</v>
      </c>
    </row>
    <row r="99" spans="1:8" ht="118.5" customHeight="1" outlineLevel="1" x14ac:dyDescent="0.2">
      <c r="A99" s="135"/>
      <c r="B99" s="136"/>
      <c r="C99" s="173" t="s">
        <v>306</v>
      </c>
      <c r="D99" s="174" t="s">
        <v>307</v>
      </c>
      <c r="E99" s="149" t="s">
        <v>78</v>
      </c>
      <c r="F99" s="172">
        <v>1</v>
      </c>
      <c r="G99" s="162">
        <v>0</v>
      </c>
      <c r="H99" s="162">
        <f t="shared" si="0"/>
        <v>0</v>
      </c>
    </row>
    <row r="100" spans="1:8" outlineLevel="1" x14ac:dyDescent="0.2">
      <c r="A100" s="135"/>
      <c r="B100" s="136"/>
      <c r="C100" s="175"/>
      <c r="D100" s="137"/>
      <c r="E100" s="95"/>
      <c r="F100" s="138"/>
      <c r="G100" s="139"/>
      <c r="H100" s="139"/>
    </row>
    <row r="101" spans="1:8" outlineLevel="1" x14ac:dyDescent="0.2">
      <c r="A101" s="15"/>
      <c r="B101" s="16"/>
      <c r="C101" s="16"/>
      <c r="D101" s="27" t="s">
        <v>308</v>
      </c>
      <c r="E101" s="95"/>
      <c r="F101" s="96"/>
      <c r="G101" s="176" t="s">
        <v>86</v>
      </c>
      <c r="H101" s="176">
        <f>SUM(H87:H100)</f>
        <v>0</v>
      </c>
    </row>
    <row r="102" spans="1:8" ht="10.5" customHeight="1" outlineLevel="1" x14ac:dyDescent="0.2">
      <c r="A102" s="135"/>
      <c r="B102" s="136"/>
      <c r="C102" s="136"/>
      <c r="D102" s="137"/>
      <c r="E102" s="95"/>
      <c r="F102" s="138"/>
      <c r="G102" s="139"/>
      <c r="H102" s="139"/>
    </row>
    <row r="103" spans="1:8" ht="10.5" customHeight="1" outlineLevel="1" x14ac:dyDescent="0.2">
      <c r="A103" s="135"/>
      <c r="B103" s="136"/>
      <c r="C103" s="136"/>
      <c r="D103" s="137"/>
      <c r="E103" s="95"/>
      <c r="F103" s="138"/>
      <c r="G103" s="139"/>
      <c r="H103" s="139"/>
    </row>
    <row r="104" spans="1:8" s="177" customFormat="1" ht="15.75" x14ac:dyDescent="0.25">
      <c r="A104" s="7"/>
      <c r="B104" s="8"/>
      <c r="C104" s="8"/>
      <c r="D104" s="9"/>
      <c r="E104" s="10"/>
      <c r="F104" s="11"/>
      <c r="G104" s="12"/>
      <c r="H104" s="12"/>
    </row>
    <row r="105" spans="1:8" s="177" customFormat="1" ht="16.899999999999999" customHeight="1" x14ac:dyDescent="0.25">
      <c r="A105" s="7"/>
      <c r="B105" s="8"/>
      <c r="C105" s="8"/>
      <c r="D105" s="9"/>
      <c r="E105" s="10"/>
      <c r="F105" s="11"/>
      <c r="G105" s="12"/>
      <c r="H105" s="12"/>
    </row>
    <row r="106" spans="1:8" s="177" customFormat="1" ht="16.899999999999999" customHeight="1" x14ac:dyDescent="0.25">
      <c r="A106" s="1"/>
      <c r="B106" s="2"/>
      <c r="C106" s="2"/>
      <c r="D106" s="3"/>
      <c r="E106" s="4"/>
      <c r="F106" s="5"/>
      <c r="G106" s="6"/>
      <c r="H106" s="6"/>
    </row>
    <row r="107" spans="1:8" ht="45" customHeight="1" x14ac:dyDescent="0.2"/>
    <row r="108" spans="1:8" ht="93.75" customHeight="1" x14ac:dyDescent="0.2"/>
    <row r="109" spans="1:8" ht="45" customHeight="1" x14ac:dyDescent="0.2"/>
    <row r="110" spans="1:8" ht="65.25" customHeight="1" x14ac:dyDescent="0.2"/>
    <row r="111" spans="1:8" ht="130.5" customHeight="1" x14ac:dyDescent="0.2"/>
    <row r="112" spans="1:8" ht="70.5" customHeight="1" x14ac:dyDescent="0.2"/>
    <row r="113" ht="83.25" customHeight="1" x14ac:dyDescent="0.2"/>
    <row r="114" ht="56.45" customHeight="1" x14ac:dyDescent="0.2"/>
    <row r="115" ht="97.5" customHeight="1" x14ac:dyDescent="0.2"/>
    <row r="116" ht="51" customHeight="1" x14ac:dyDescent="0.2"/>
    <row r="117" ht="107.25" customHeight="1" x14ac:dyDescent="0.2"/>
    <row r="118" ht="133.5" customHeight="1" x14ac:dyDescent="0.2"/>
    <row r="119" ht="144.75" customHeight="1" x14ac:dyDescent="0.2"/>
    <row r="120" ht="146.25" customHeight="1" x14ac:dyDescent="0.2"/>
    <row r="121" ht="131.25" customHeight="1" x14ac:dyDescent="0.2"/>
    <row r="122" ht="107.25" customHeight="1" x14ac:dyDescent="0.2"/>
    <row r="123" ht="67.5" customHeight="1" x14ac:dyDescent="0.2"/>
    <row r="124" ht="55.5" customHeight="1" x14ac:dyDescent="0.2"/>
    <row r="125" ht="105" customHeight="1" x14ac:dyDescent="0.2"/>
    <row r="126" ht="141.75" customHeight="1" x14ac:dyDescent="0.2"/>
    <row r="127" ht="159" customHeight="1" x14ac:dyDescent="0.2"/>
    <row r="128" ht="43.9" customHeight="1" x14ac:dyDescent="0.2"/>
    <row r="129" ht="106.5" customHeight="1" x14ac:dyDescent="0.2"/>
    <row r="130" ht="78.75" customHeight="1" x14ac:dyDescent="0.2"/>
    <row r="131" ht="93.75" customHeight="1" x14ac:dyDescent="0.2"/>
    <row r="132" ht="98.25" customHeight="1" x14ac:dyDescent="0.2"/>
    <row r="133" ht="18" customHeight="1" x14ac:dyDescent="0.2"/>
    <row r="134" ht="116.25" customHeight="1" x14ac:dyDescent="0.2"/>
    <row r="135" ht="116.25" customHeight="1" x14ac:dyDescent="0.2"/>
    <row r="136" ht="12.75" customHeight="1" x14ac:dyDescent="0.2"/>
    <row r="137" ht="93.75" customHeight="1" x14ac:dyDescent="0.2"/>
    <row r="144" ht="69.75" customHeight="1" x14ac:dyDescent="0.2"/>
    <row r="147" spans="1:8" s="178" customFormat="1" x14ac:dyDescent="0.2">
      <c r="A147" s="1"/>
      <c r="B147" s="2"/>
      <c r="C147" s="2"/>
      <c r="D147" s="3"/>
      <c r="E147" s="4"/>
      <c r="F147" s="5"/>
      <c r="G147" s="6"/>
      <c r="H147" s="6"/>
    </row>
    <row r="148" spans="1:8" s="177" customFormat="1" ht="15.75" x14ac:dyDescent="0.25">
      <c r="A148" s="1"/>
      <c r="B148" s="2"/>
      <c r="C148" s="2"/>
      <c r="D148" s="3"/>
      <c r="E148" s="4"/>
      <c r="F148" s="5"/>
      <c r="G148" s="6"/>
      <c r="H148" s="6"/>
    </row>
    <row r="149" spans="1:8" ht="138" customHeight="1" x14ac:dyDescent="0.2"/>
    <row r="156" spans="1:8" ht="44.25" customHeight="1" x14ac:dyDescent="0.2"/>
    <row r="157" spans="1:8" ht="44.25" customHeight="1" x14ac:dyDescent="0.2"/>
    <row r="163" ht="158.25" customHeight="1" x14ac:dyDescent="0.2"/>
    <row r="182" spans="1:8" s="178" customFormat="1" x14ac:dyDescent="0.2">
      <c r="A182" s="1"/>
      <c r="B182" s="2"/>
      <c r="C182" s="2"/>
      <c r="D182" s="3"/>
      <c r="E182" s="4"/>
      <c r="F182" s="5"/>
      <c r="G182" s="6"/>
      <c r="H182" s="6"/>
    </row>
    <row r="196" ht="52.5" customHeight="1" x14ac:dyDescent="0.2"/>
    <row r="199" ht="45.75" customHeight="1" x14ac:dyDescent="0.2"/>
    <row r="201" ht="95.25" customHeight="1" x14ac:dyDescent="0.2"/>
    <row r="202" ht="8.25" customHeight="1" x14ac:dyDescent="0.2"/>
    <row r="203" ht="16.5" customHeight="1" x14ac:dyDescent="0.2"/>
    <row r="204" ht="80.25" customHeight="1" x14ac:dyDescent="0.2"/>
    <row r="205" ht="80.25" customHeight="1" x14ac:dyDescent="0.2"/>
    <row r="206" ht="16.5" customHeight="1" x14ac:dyDescent="0.2"/>
    <row r="215" spans="1:8" ht="7.5" customHeight="1" x14ac:dyDescent="0.2"/>
    <row r="216" spans="1:8" s="178" customFormat="1" x14ac:dyDescent="0.2">
      <c r="A216" s="1"/>
      <c r="B216" s="2"/>
      <c r="C216" s="2"/>
      <c r="D216" s="3"/>
      <c r="E216" s="4"/>
      <c r="F216" s="5"/>
      <c r="G216" s="6"/>
      <c r="H216" s="6"/>
    </row>
    <row r="226" spans="1:8" s="179" customFormat="1" x14ac:dyDescent="0.2">
      <c r="A226" s="1"/>
      <c r="B226" s="2"/>
      <c r="C226" s="2"/>
      <c r="D226" s="3"/>
      <c r="E226" s="4"/>
      <c r="F226" s="5"/>
      <c r="G226" s="6"/>
      <c r="H226" s="6"/>
    </row>
    <row r="227" spans="1:8" s="178" customFormat="1" x14ac:dyDescent="0.2">
      <c r="A227" s="1"/>
      <c r="B227" s="2"/>
      <c r="C227" s="2"/>
      <c r="D227" s="3"/>
      <c r="E227" s="4"/>
      <c r="F227" s="5"/>
      <c r="G227" s="6"/>
      <c r="H227" s="6"/>
    </row>
    <row r="228" spans="1:8" s="178" customFormat="1" x14ac:dyDescent="0.2">
      <c r="A228" s="1"/>
      <c r="B228" s="2"/>
      <c r="C228" s="2"/>
      <c r="D228" s="3"/>
      <c r="E228" s="4"/>
      <c r="F228" s="5"/>
      <c r="G228" s="6"/>
      <c r="H228" s="6"/>
    </row>
    <row r="229" spans="1:8" s="178" customFormat="1" x14ac:dyDescent="0.2">
      <c r="A229" s="1"/>
      <c r="B229" s="2"/>
      <c r="C229" s="2"/>
      <c r="D229" s="3"/>
      <c r="E229" s="4"/>
      <c r="F229" s="5"/>
      <c r="G229" s="6"/>
      <c r="H229" s="6"/>
    </row>
  </sheetData>
  <sheetProtection password="CF77" sheet="1" objects="1" scenarios="1"/>
  <pageMargins left="1.25" right="0.75" top="1" bottom="1" header="0.5" footer="0.5"/>
  <pageSetup paperSize="9" scale="93" orientation="portrait" horizontalDpi="1200" verticalDpi="1200" r:id="rId1"/>
  <headerFooter alignWithMargins="0">
    <oddFooter>&amp;R&amp;"Arial CE,Italic"&amp;8&amp;P
&amp;F</oddFooter>
  </headerFooter>
  <rowBreaks count="2" manualBreakCount="2">
    <brk id="45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J236"/>
  <sheetViews>
    <sheetView view="pageBreakPreview" topLeftCell="A197" zoomScaleNormal="100" zoomScaleSheetLayoutView="100" workbookViewId="0">
      <selection activeCell="I209" sqref="I209"/>
    </sheetView>
  </sheetViews>
  <sheetFormatPr defaultRowHeight="12.75" outlineLevelRow="1" outlineLevelCol="1" x14ac:dyDescent="0.2"/>
  <cols>
    <col min="1" max="1" width="10.28515625" style="1" customWidth="1"/>
    <col min="2" max="2" width="9.140625" style="2" hidden="1" customWidth="1" outlineLevel="1"/>
    <col min="3" max="3" width="6" style="2" customWidth="1" collapsed="1"/>
    <col min="4" max="4" width="28.42578125" style="3" customWidth="1"/>
    <col min="5" max="5" width="5.7109375" style="4" customWidth="1"/>
    <col min="6" max="6" width="7" style="5" customWidth="1"/>
    <col min="7" max="7" width="10.140625" style="6" customWidth="1"/>
    <col min="8" max="8" width="12.7109375" style="6" customWidth="1"/>
    <col min="9" max="10" width="12.140625" style="5" customWidth="1"/>
    <col min="11" max="256" width="9.140625" style="5"/>
    <col min="257" max="257" width="10.28515625" style="5" customWidth="1"/>
    <col min="258" max="258" width="0" style="5" hidden="1" customWidth="1"/>
    <col min="259" max="259" width="6" style="5" customWidth="1"/>
    <col min="260" max="260" width="28.42578125" style="5" customWidth="1"/>
    <col min="261" max="261" width="5.7109375" style="5" customWidth="1"/>
    <col min="262" max="262" width="7" style="5" customWidth="1"/>
    <col min="263" max="263" width="10.140625" style="5" customWidth="1"/>
    <col min="264" max="264" width="12.7109375" style="5" customWidth="1"/>
    <col min="265" max="512" width="9.140625" style="5"/>
    <col min="513" max="513" width="10.28515625" style="5" customWidth="1"/>
    <col min="514" max="514" width="0" style="5" hidden="1" customWidth="1"/>
    <col min="515" max="515" width="6" style="5" customWidth="1"/>
    <col min="516" max="516" width="28.42578125" style="5" customWidth="1"/>
    <col min="517" max="517" width="5.7109375" style="5" customWidth="1"/>
    <col min="518" max="518" width="7" style="5" customWidth="1"/>
    <col min="519" max="519" width="10.140625" style="5" customWidth="1"/>
    <col min="520" max="520" width="12.7109375" style="5" customWidth="1"/>
    <col min="521" max="768" width="9.140625" style="5"/>
    <col min="769" max="769" width="10.28515625" style="5" customWidth="1"/>
    <col min="770" max="770" width="0" style="5" hidden="1" customWidth="1"/>
    <col min="771" max="771" width="6" style="5" customWidth="1"/>
    <col min="772" max="772" width="28.42578125" style="5" customWidth="1"/>
    <col min="773" max="773" width="5.7109375" style="5" customWidth="1"/>
    <col min="774" max="774" width="7" style="5" customWidth="1"/>
    <col min="775" max="775" width="10.140625" style="5" customWidth="1"/>
    <col min="776" max="776" width="12.7109375" style="5" customWidth="1"/>
    <col min="777" max="1024" width="9.140625" style="5"/>
    <col min="1025" max="1025" width="10.28515625" style="5" customWidth="1"/>
    <col min="1026" max="1026" width="0" style="5" hidden="1" customWidth="1"/>
    <col min="1027" max="1027" width="6" style="5" customWidth="1"/>
    <col min="1028" max="1028" width="28.42578125" style="5" customWidth="1"/>
    <col min="1029" max="1029" width="5.7109375" style="5" customWidth="1"/>
    <col min="1030" max="1030" width="7" style="5" customWidth="1"/>
    <col min="1031" max="1031" width="10.140625" style="5" customWidth="1"/>
    <col min="1032" max="1032" width="12.7109375" style="5" customWidth="1"/>
    <col min="1033" max="1280" width="9.140625" style="5"/>
    <col min="1281" max="1281" width="10.28515625" style="5" customWidth="1"/>
    <col min="1282" max="1282" width="0" style="5" hidden="1" customWidth="1"/>
    <col min="1283" max="1283" width="6" style="5" customWidth="1"/>
    <col min="1284" max="1284" width="28.42578125" style="5" customWidth="1"/>
    <col min="1285" max="1285" width="5.7109375" style="5" customWidth="1"/>
    <col min="1286" max="1286" width="7" style="5" customWidth="1"/>
    <col min="1287" max="1287" width="10.140625" style="5" customWidth="1"/>
    <col min="1288" max="1288" width="12.7109375" style="5" customWidth="1"/>
    <col min="1289" max="1536" width="9.140625" style="5"/>
    <col min="1537" max="1537" width="10.28515625" style="5" customWidth="1"/>
    <col min="1538" max="1538" width="0" style="5" hidden="1" customWidth="1"/>
    <col min="1539" max="1539" width="6" style="5" customWidth="1"/>
    <col min="1540" max="1540" width="28.42578125" style="5" customWidth="1"/>
    <col min="1541" max="1541" width="5.7109375" style="5" customWidth="1"/>
    <col min="1542" max="1542" width="7" style="5" customWidth="1"/>
    <col min="1543" max="1543" width="10.140625" style="5" customWidth="1"/>
    <col min="1544" max="1544" width="12.7109375" style="5" customWidth="1"/>
    <col min="1545" max="1792" width="9.140625" style="5"/>
    <col min="1793" max="1793" width="10.28515625" style="5" customWidth="1"/>
    <col min="1794" max="1794" width="0" style="5" hidden="1" customWidth="1"/>
    <col min="1795" max="1795" width="6" style="5" customWidth="1"/>
    <col min="1796" max="1796" width="28.42578125" style="5" customWidth="1"/>
    <col min="1797" max="1797" width="5.7109375" style="5" customWidth="1"/>
    <col min="1798" max="1798" width="7" style="5" customWidth="1"/>
    <col min="1799" max="1799" width="10.140625" style="5" customWidth="1"/>
    <col min="1800" max="1800" width="12.7109375" style="5" customWidth="1"/>
    <col min="1801" max="2048" width="9.140625" style="5"/>
    <col min="2049" max="2049" width="10.28515625" style="5" customWidth="1"/>
    <col min="2050" max="2050" width="0" style="5" hidden="1" customWidth="1"/>
    <col min="2051" max="2051" width="6" style="5" customWidth="1"/>
    <col min="2052" max="2052" width="28.42578125" style="5" customWidth="1"/>
    <col min="2053" max="2053" width="5.7109375" style="5" customWidth="1"/>
    <col min="2054" max="2054" width="7" style="5" customWidth="1"/>
    <col min="2055" max="2055" width="10.140625" style="5" customWidth="1"/>
    <col min="2056" max="2056" width="12.7109375" style="5" customWidth="1"/>
    <col min="2057" max="2304" width="9.140625" style="5"/>
    <col min="2305" max="2305" width="10.28515625" style="5" customWidth="1"/>
    <col min="2306" max="2306" width="0" style="5" hidden="1" customWidth="1"/>
    <col min="2307" max="2307" width="6" style="5" customWidth="1"/>
    <col min="2308" max="2308" width="28.42578125" style="5" customWidth="1"/>
    <col min="2309" max="2309" width="5.7109375" style="5" customWidth="1"/>
    <col min="2310" max="2310" width="7" style="5" customWidth="1"/>
    <col min="2311" max="2311" width="10.140625" style="5" customWidth="1"/>
    <col min="2312" max="2312" width="12.7109375" style="5" customWidth="1"/>
    <col min="2313" max="2560" width="9.140625" style="5"/>
    <col min="2561" max="2561" width="10.28515625" style="5" customWidth="1"/>
    <col min="2562" max="2562" width="0" style="5" hidden="1" customWidth="1"/>
    <col min="2563" max="2563" width="6" style="5" customWidth="1"/>
    <col min="2564" max="2564" width="28.42578125" style="5" customWidth="1"/>
    <col min="2565" max="2565" width="5.7109375" style="5" customWidth="1"/>
    <col min="2566" max="2566" width="7" style="5" customWidth="1"/>
    <col min="2567" max="2567" width="10.140625" style="5" customWidth="1"/>
    <col min="2568" max="2568" width="12.7109375" style="5" customWidth="1"/>
    <col min="2569" max="2816" width="9.140625" style="5"/>
    <col min="2817" max="2817" width="10.28515625" style="5" customWidth="1"/>
    <col min="2818" max="2818" width="0" style="5" hidden="1" customWidth="1"/>
    <col min="2819" max="2819" width="6" style="5" customWidth="1"/>
    <col min="2820" max="2820" width="28.42578125" style="5" customWidth="1"/>
    <col min="2821" max="2821" width="5.7109375" style="5" customWidth="1"/>
    <col min="2822" max="2822" width="7" style="5" customWidth="1"/>
    <col min="2823" max="2823" width="10.140625" style="5" customWidth="1"/>
    <col min="2824" max="2824" width="12.7109375" style="5" customWidth="1"/>
    <col min="2825" max="3072" width="9.140625" style="5"/>
    <col min="3073" max="3073" width="10.28515625" style="5" customWidth="1"/>
    <col min="3074" max="3074" width="0" style="5" hidden="1" customWidth="1"/>
    <col min="3075" max="3075" width="6" style="5" customWidth="1"/>
    <col min="3076" max="3076" width="28.42578125" style="5" customWidth="1"/>
    <col min="3077" max="3077" width="5.7109375" style="5" customWidth="1"/>
    <col min="3078" max="3078" width="7" style="5" customWidth="1"/>
    <col min="3079" max="3079" width="10.140625" style="5" customWidth="1"/>
    <col min="3080" max="3080" width="12.7109375" style="5" customWidth="1"/>
    <col min="3081" max="3328" width="9.140625" style="5"/>
    <col min="3329" max="3329" width="10.28515625" style="5" customWidth="1"/>
    <col min="3330" max="3330" width="0" style="5" hidden="1" customWidth="1"/>
    <col min="3331" max="3331" width="6" style="5" customWidth="1"/>
    <col min="3332" max="3332" width="28.42578125" style="5" customWidth="1"/>
    <col min="3333" max="3333" width="5.7109375" style="5" customWidth="1"/>
    <col min="3334" max="3334" width="7" style="5" customWidth="1"/>
    <col min="3335" max="3335" width="10.140625" style="5" customWidth="1"/>
    <col min="3336" max="3336" width="12.7109375" style="5" customWidth="1"/>
    <col min="3337" max="3584" width="9.140625" style="5"/>
    <col min="3585" max="3585" width="10.28515625" style="5" customWidth="1"/>
    <col min="3586" max="3586" width="0" style="5" hidden="1" customWidth="1"/>
    <col min="3587" max="3587" width="6" style="5" customWidth="1"/>
    <col min="3588" max="3588" width="28.42578125" style="5" customWidth="1"/>
    <col min="3589" max="3589" width="5.7109375" style="5" customWidth="1"/>
    <col min="3590" max="3590" width="7" style="5" customWidth="1"/>
    <col min="3591" max="3591" width="10.140625" style="5" customWidth="1"/>
    <col min="3592" max="3592" width="12.7109375" style="5" customWidth="1"/>
    <col min="3593" max="3840" width="9.140625" style="5"/>
    <col min="3841" max="3841" width="10.28515625" style="5" customWidth="1"/>
    <col min="3842" max="3842" width="0" style="5" hidden="1" customWidth="1"/>
    <col min="3843" max="3843" width="6" style="5" customWidth="1"/>
    <col min="3844" max="3844" width="28.42578125" style="5" customWidth="1"/>
    <col min="3845" max="3845" width="5.7109375" style="5" customWidth="1"/>
    <col min="3846" max="3846" width="7" style="5" customWidth="1"/>
    <col min="3847" max="3847" width="10.140625" style="5" customWidth="1"/>
    <col min="3848" max="3848" width="12.7109375" style="5" customWidth="1"/>
    <col min="3849" max="4096" width="9.140625" style="5"/>
    <col min="4097" max="4097" width="10.28515625" style="5" customWidth="1"/>
    <col min="4098" max="4098" width="0" style="5" hidden="1" customWidth="1"/>
    <col min="4099" max="4099" width="6" style="5" customWidth="1"/>
    <col min="4100" max="4100" width="28.42578125" style="5" customWidth="1"/>
    <col min="4101" max="4101" width="5.7109375" style="5" customWidth="1"/>
    <col min="4102" max="4102" width="7" style="5" customWidth="1"/>
    <col min="4103" max="4103" width="10.140625" style="5" customWidth="1"/>
    <col min="4104" max="4104" width="12.7109375" style="5" customWidth="1"/>
    <col min="4105" max="4352" width="9.140625" style="5"/>
    <col min="4353" max="4353" width="10.28515625" style="5" customWidth="1"/>
    <col min="4354" max="4354" width="0" style="5" hidden="1" customWidth="1"/>
    <col min="4355" max="4355" width="6" style="5" customWidth="1"/>
    <col min="4356" max="4356" width="28.42578125" style="5" customWidth="1"/>
    <col min="4357" max="4357" width="5.7109375" style="5" customWidth="1"/>
    <col min="4358" max="4358" width="7" style="5" customWidth="1"/>
    <col min="4359" max="4359" width="10.140625" style="5" customWidth="1"/>
    <col min="4360" max="4360" width="12.7109375" style="5" customWidth="1"/>
    <col min="4361" max="4608" width="9.140625" style="5"/>
    <col min="4609" max="4609" width="10.28515625" style="5" customWidth="1"/>
    <col min="4610" max="4610" width="0" style="5" hidden="1" customWidth="1"/>
    <col min="4611" max="4611" width="6" style="5" customWidth="1"/>
    <col min="4612" max="4612" width="28.42578125" style="5" customWidth="1"/>
    <col min="4613" max="4613" width="5.7109375" style="5" customWidth="1"/>
    <col min="4614" max="4614" width="7" style="5" customWidth="1"/>
    <col min="4615" max="4615" width="10.140625" style="5" customWidth="1"/>
    <col min="4616" max="4616" width="12.7109375" style="5" customWidth="1"/>
    <col min="4617" max="4864" width="9.140625" style="5"/>
    <col min="4865" max="4865" width="10.28515625" style="5" customWidth="1"/>
    <col min="4866" max="4866" width="0" style="5" hidden="1" customWidth="1"/>
    <col min="4867" max="4867" width="6" style="5" customWidth="1"/>
    <col min="4868" max="4868" width="28.42578125" style="5" customWidth="1"/>
    <col min="4869" max="4869" width="5.7109375" style="5" customWidth="1"/>
    <col min="4870" max="4870" width="7" style="5" customWidth="1"/>
    <col min="4871" max="4871" width="10.140625" style="5" customWidth="1"/>
    <col min="4872" max="4872" width="12.7109375" style="5" customWidth="1"/>
    <col min="4873" max="5120" width="9.140625" style="5"/>
    <col min="5121" max="5121" width="10.28515625" style="5" customWidth="1"/>
    <col min="5122" max="5122" width="0" style="5" hidden="1" customWidth="1"/>
    <col min="5123" max="5123" width="6" style="5" customWidth="1"/>
    <col min="5124" max="5124" width="28.42578125" style="5" customWidth="1"/>
    <col min="5125" max="5125" width="5.7109375" style="5" customWidth="1"/>
    <col min="5126" max="5126" width="7" style="5" customWidth="1"/>
    <col min="5127" max="5127" width="10.140625" style="5" customWidth="1"/>
    <col min="5128" max="5128" width="12.7109375" style="5" customWidth="1"/>
    <col min="5129" max="5376" width="9.140625" style="5"/>
    <col min="5377" max="5377" width="10.28515625" style="5" customWidth="1"/>
    <col min="5378" max="5378" width="0" style="5" hidden="1" customWidth="1"/>
    <col min="5379" max="5379" width="6" style="5" customWidth="1"/>
    <col min="5380" max="5380" width="28.42578125" style="5" customWidth="1"/>
    <col min="5381" max="5381" width="5.7109375" style="5" customWidth="1"/>
    <col min="5382" max="5382" width="7" style="5" customWidth="1"/>
    <col min="5383" max="5383" width="10.140625" style="5" customWidth="1"/>
    <col min="5384" max="5384" width="12.7109375" style="5" customWidth="1"/>
    <col min="5385" max="5632" width="9.140625" style="5"/>
    <col min="5633" max="5633" width="10.28515625" style="5" customWidth="1"/>
    <col min="5634" max="5634" width="0" style="5" hidden="1" customWidth="1"/>
    <col min="5635" max="5635" width="6" style="5" customWidth="1"/>
    <col min="5636" max="5636" width="28.42578125" style="5" customWidth="1"/>
    <col min="5637" max="5637" width="5.7109375" style="5" customWidth="1"/>
    <col min="5638" max="5638" width="7" style="5" customWidth="1"/>
    <col min="5639" max="5639" width="10.140625" style="5" customWidth="1"/>
    <col min="5640" max="5640" width="12.7109375" style="5" customWidth="1"/>
    <col min="5641" max="5888" width="9.140625" style="5"/>
    <col min="5889" max="5889" width="10.28515625" style="5" customWidth="1"/>
    <col min="5890" max="5890" width="0" style="5" hidden="1" customWidth="1"/>
    <col min="5891" max="5891" width="6" style="5" customWidth="1"/>
    <col min="5892" max="5892" width="28.42578125" style="5" customWidth="1"/>
    <col min="5893" max="5893" width="5.7109375" style="5" customWidth="1"/>
    <col min="5894" max="5894" width="7" style="5" customWidth="1"/>
    <col min="5895" max="5895" width="10.140625" style="5" customWidth="1"/>
    <col min="5896" max="5896" width="12.7109375" style="5" customWidth="1"/>
    <col min="5897" max="6144" width="9.140625" style="5"/>
    <col min="6145" max="6145" width="10.28515625" style="5" customWidth="1"/>
    <col min="6146" max="6146" width="0" style="5" hidden="1" customWidth="1"/>
    <col min="6147" max="6147" width="6" style="5" customWidth="1"/>
    <col min="6148" max="6148" width="28.42578125" style="5" customWidth="1"/>
    <col min="6149" max="6149" width="5.7109375" style="5" customWidth="1"/>
    <col min="6150" max="6150" width="7" style="5" customWidth="1"/>
    <col min="6151" max="6151" width="10.140625" style="5" customWidth="1"/>
    <col min="6152" max="6152" width="12.7109375" style="5" customWidth="1"/>
    <col min="6153" max="6400" width="9.140625" style="5"/>
    <col min="6401" max="6401" width="10.28515625" style="5" customWidth="1"/>
    <col min="6402" max="6402" width="0" style="5" hidden="1" customWidth="1"/>
    <col min="6403" max="6403" width="6" style="5" customWidth="1"/>
    <col min="6404" max="6404" width="28.42578125" style="5" customWidth="1"/>
    <col min="6405" max="6405" width="5.7109375" style="5" customWidth="1"/>
    <col min="6406" max="6406" width="7" style="5" customWidth="1"/>
    <col min="6407" max="6407" width="10.140625" style="5" customWidth="1"/>
    <col min="6408" max="6408" width="12.7109375" style="5" customWidth="1"/>
    <col min="6409" max="6656" width="9.140625" style="5"/>
    <col min="6657" max="6657" width="10.28515625" style="5" customWidth="1"/>
    <col min="6658" max="6658" width="0" style="5" hidden="1" customWidth="1"/>
    <col min="6659" max="6659" width="6" style="5" customWidth="1"/>
    <col min="6660" max="6660" width="28.42578125" style="5" customWidth="1"/>
    <col min="6661" max="6661" width="5.7109375" style="5" customWidth="1"/>
    <col min="6662" max="6662" width="7" style="5" customWidth="1"/>
    <col min="6663" max="6663" width="10.140625" style="5" customWidth="1"/>
    <col min="6664" max="6664" width="12.7109375" style="5" customWidth="1"/>
    <col min="6665" max="6912" width="9.140625" style="5"/>
    <col min="6913" max="6913" width="10.28515625" style="5" customWidth="1"/>
    <col min="6914" max="6914" width="0" style="5" hidden="1" customWidth="1"/>
    <col min="6915" max="6915" width="6" style="5" customWidth="1"/>
    <col min="6916" max="6916" width="28.42578125" style="5" customWidth="1"/>
    <col min="6917" max="6917" width="5.7109375" style="5" customWidth="1"/>
    <col min="6918" max="6918" width="7" style="5" customWidth="1"/>
    <col min="6919" max="6919" width="10.140625" style="5" customWidth="1"/>
    <col min="6920" max="6920" width="12.7109375" style="5" customWidth="1"/>
    <col min="6921" max="7168" width="9.140625" style="5"/>
    <col min="7169" max="7169" width="10.28515625" style="5" customWidth="1"/>
    <col min="7170" max="7170" width="0" style="5" hidden="1" customWidth="1"/>
    <col min="7171" max="7171" width="6" style="5" customWidth="1"/>
    <col min="7172" max="7172" width="28.42578125" style="5" customWidth="1"/>
    <col min="7173" max="7173" width="5.7109375" style="5" customWidth="1"/>
    <col min="7174" max="7174" width="7" style="5" customWidth="1"/>
    <col min="7175" max="7175" width="10.140625" style="5" customWidth="1"/>
    <col min="7176" max="7176" width="12.7109375" style="5" customWidth="1"/>
    <col min="7177" max="7424" width="9.140625" style="5"/>
    <col min="7425" max="7425" width="10.28515625" style="5" customWidth="1"/>
    <col min="7426" max="7426" width="0" style="5" hidden="1" customWidth="1"/>
    <col min="7427" max="7427" width="6" style="5" customWidth="1"/>
    <col min="7428" max="7428" width="28.42578125" style="5" customWidth="1"/>
    <col min="7429" max="7429" width="5.7109375" style="5" customWidth="1"/>
    <col min="7430" max="7430" width="7" style="5" customWidth="1"/>
    <col min="7431" max="7431" width="10.140625" style="5" customWidth="1"/>
    <col min="7432" max="7432" width="12.7109375" style="5" customWidth="1"/>
    <col min="7433" max="7680" width="9.140625" style="5"/>
    <col min="7681" max="7681" width="10.28515625" style="5" customWidth="1"/>
    <col min="7682" max="7682" width="0" style="5" hidden="1" customWidth="1"/>
    <col min="7683" max="7683" width="6" style="5" customWidth="1"/>
    <col min="7684" max="7684" width="28.42578125" style="5" customWidth="1"/>
    <col min="7685" max="7685" width="5.7109375" style="5" customWidth="1"/>
    <col min="7686" max="7686" width="7" style="5" customWidth="1"/>
    <col min="7687" max="7687" width="10.140625" style="5" customWidth="1"/>
    <col min="7688" max="7688" width="12.7109375" style="5" customWidth="1"/>
    <col min="7689" max="7936" width="9.140625" style="5"/>
    <col min="7937" max="7937" width="10.28515625" style="5" customWidth="1"/>
    <col min="7938" max="7938" width="0" style="5" hidden="1" customWidth="1"/>
    <col min="7939" max="7939" width="6" style="5" customWidth="1"/>
    <col min="7940" max="7940" width="28.42578125" style="5" customWidth="1"/>
    <col min="7941" max="7941" width="5.7109375" style="5" customWidth="1"/>
    <col min="7942" max="7942" width="7" style="5" customWidth="1"/>
    <col min="7943" max="7943" width="10.140625" style="5" customWidth="1"/>
    <col min="7944" max="7944" width="12.7109375" style="5" customWidth="1"/>
    <col min="7945" max="8192" width="9.140625" style="5"/>
    <col min="8193" max="8193" width="10.28515625" style="5" customWidth="1"/>
    <col min="8194" max="8194" width="0" style="5" hidden="1" customWidth="1"/>
    <col min="8195" max="8195" width="6" style="5" customWidth="1"/>
    <col min="8196" max="8196" width="28.42578125" style="5" customWidth="1"/>
    <col min="8197" max="8197" width="5.7109375" style="5" customWidth="1"/>
    <col min="8198" max="8198" width="7" style="5" customWidth="1"/>
    <col min="8199" max="8199" width="10.140625" style="5" customWidth="1"/>
    <col min="8200" max="8200" width="12.7109375" style="5" customWidth="1"/>
    <col min="8201" max="8448" width="9.140625" style="5"/>
    <col min="8449" max="8449" width="10.28515625" style="5" customWidth="1"/>
    <col min="8450" max="8450" width="0" style="5" hidden="1" customWidth="1"/>
    <col min="8451" max="8451" width="6" style="5" customWidth="1"/>
    <col min="8452" max="8452" width="28.42578125" style="5" customWidth="1"/>
    <col min="8453" max="8453" width="5.7109375" style="5" customWidth="1"/>
    <col min="8454" max="8454" width="7" style="5" customWidth="1"/>
    <col min="8455" max="8455" width="10.140625" style="5" customWidth="1"/>
    <col min="8456" max="8456" width="12.7109375" style="5" customWidth="1"/>
    <col min="8457" max="8704" width="9.140625" style="5"/>
    <col min="8705" max="8705" width="10.28515625" style="5" customWidth="1"/>
    <col min="8706" max="8706" width="0" style="5" hidden="1" customWidth="1"/>
    <col min="8707" max="8707" width="6" style="5" customWidth="1"/>
    <col min="8708" max="8708" width="28.42578125" style="5" customWidth="1"/>
    <col min="8709" max="8709" width="5.7109375" style="5" customWidth="1"/>
    <col min="8710" max="8710" width="7" style="5" customWidth="1"/>
    <col min="8711" max="8711" width="10.140625" style="5" customWidth="1"/>
    <col min="8712" max="8712" width="12.7109375" style="5" customWidth="1"/>
    <col min="8713" max="8960" width="9.140625" style="5"/>
    <col min="8961" max="8961" width="10.28515625" style="5" customWidth="1"/>
    <col min="8962" max="8962" width="0" style="5" hidden="1" customWidth="1"/>
    <col min="8963" max="8963" width="6" style="5" customWidth="1"/>
    <col min="8964" max="8964" width="28.42578125" style="5" customWidth="1"/>
    <col min="8965" max="8965" width="5.7109375" style="5" customWidth="1"/>
    <col min="8966" max="8966" width="7" style="5" customWidth="1"/>
    <col min="8967" max="8967" width="10.140625" style="5" customWidth="1"/>
    <col min="8968" max="8968" width="12.7109375" style="5" customWidth="1"/>
    <col min="8969" max="9216" width="9.140625" style="5"/>
    <col min="9217" max="9217" width="10.28515625" style="5" customWidth="1"/>
    <col min="9218" max="9218" width="0" style="5" hidden="1" customWidth="1"/>
    <col min="9219" max="9219" width="6" style="5" customWidth="1"/>
    <col min="9220" max="9220" width="28.42578125" style="5" customWidth="1"/>
    <col min="9221" max="9221" width="5.7109375" style="5" customWidth="1"/>
    <col min="9222" max="9222" width="7" style="5" customWidth="1"/>
    <col min="9223" max="9223" width="10.140625" style="5" customWidth="1"/>
    <col min="9224" max="9224" width="12.7109375" style="5" customWidth="1"/>
    <col min="9225" max="9472" width="9.140625" style="5"/>
    <col min="9473" max="9473" width="10.28515625" style="5" customWidth="1"/>
    <col min="9474" max="9474" width="0" style="5" hidden="1" customWidth="1"/>
    <col min="9475" max="9475" width="6" style="5" customWidth="1"/>
    <col min="9476" max="9476" width="28.42578125" style="5" customWidth="1"/>
    <col min="9477" max="9477" width="5.7109375" style="5" customWidth="1"/>
    <col min="9478" max="9478" width="7" style="5" customWidth="1"/>
    <col min="9479" max="9479" width="10.140625" style="5" customWidth="1"/>
    <col min="9480" max="9480" width="12.7109375" style="5" customWidth="1"/>
    <col min="9481" max="9728" width="9.140625" style="5"/>
    <col min="9729" max="9729" width="10.28515625" style="5" customWidth="1"/>
    <col min="9730" max="9730" width="0" style="5" hidden="1" customWidth="1"/>
    <col min="9731" max="9731" width="6" style="5" customWidth="1"/>
    <col min="9732" max="9732" width="28.42578125" style="5" customWidth="1"/>
    <col min="9733" max="9733" width="5.7109375" style="5" customWidth="1"/>
    <col min="9734" max="9734" width="7" style="5" customWidth="1"/>
    <col min="9735" max="9735" width="10.140625" style="5" customWidth="1"/>
    <col min="9736" max="9736" width="12.7109375" style="5" customWidth="1"/>
    <col min="9737" max="9984" width="9.140625" style="5"/>
    <col min="9985" max="9985" width="10.28515625" style="5" customWidth="1"/>
    <col min="9986" max="9986" width="0" style="5" hidden="1" customWidth="1"/>
    <col min="9987" max="9987" width="6" style="5" customWidth="1"/>
    <col min="9988" max="9988" width="28.42578125" style="5" customWidth="1"/>
    <col min="9989" max="9989" width="5.7109375" style="5" customWidth="1"/>
    <col min="9990" max="9990" width="7" style="5" customWidth="1"/>
    <col min="9991" max="9991" width="10.140625" style="5" customWidth="1"/>
    <col min="9992" max="9992" width="12.7109375" style="5" customWidth="1"/>
    <col min="9993" max="10240" width="9.140625" style="5"/>
    <col min="10241" max="10241" width="10.28515625" style="5" customWidth="1"/>
    <col min="10242" max="10242" width="0" style="5" hidden="1" customWidth="1"/>
    <col min="10243" max="10243" width="6" style="5" customWidth="1"/>
    <col min="10244" max="10244" width="28.42578125" style="5" customWidth="1"/>
    <col min="10245" max="10245" width="5.7109375" style="5" customWidth="1"/>
    <col min="10246" max="10246" width="7" style="5" customWidth="1"/>
    <col min="10247" max="10247" width="10.140625" style="5" customWidth="1"/>
    <col min="10248" max="10248" width="12.7109375" style="5" customWidth="1"/>
    <col min="10249" max="10496" width="9.140625" style="5"/>
    <col min="10497" max="10497" width="10.28515625" style="5" customWidth="1"/>
    <col min="10498" max="10498" width="0" style="5" hidden="1" customWidth="1"/>
    <col min="10499" max="10499" width="6" style="5" customWidth="1"/>
    <col min="10500" max="10500" width="28.42578125" style="5" customWidth="1"/>
    <col min="10501" max="10501" width="5.7109375" style="5" customWidth="1"/>
    <col min="10502" max="10502" width="7" style="5" customWidth="1"/>
    <col min="10503" max="10503" width="10.140625" style="5" customWidth="1"/>
    <col min="10504" max="10504" width="12.7109375" style="5" customWidth="1"/>
    <col min="10505" max="10752" width="9.140625" style="5"/>
    <col min="10753" max="10753" width="10.28515625" style="5" customWidth="1"/>
    <col min="10754" max="10754" width="0" style="5" hidden="1" customWidth="1"/>
    <col min="10755" max="10755" width="6" style="5" customWidth="1"/>
    <col min="10756" max="10756" width="28.42578125" style="5" customWidth="1"/>
    <col min="10757" max="10757" width="5.7109375" style="5" customWidth="1"/>
    <col min="10758" max="10758" width="7" style="5" customWidth="1"/>
    <col min="10759" max="10759" width="10.140625" style="5" customWidth="1"/>
    <col min="10760" max="10760" width="12.7109375" style="5" customWidth="1"/>
    <col min="10761" max="11008" width="9.140625" style="5"/>
    <col min="11009" max="11009" width="10.28515625" style="5" customWidth="1"/>
    <col min="11010" max="11010" width="0" style="5" hidden="1" customWidth="1"/>
    <col min="11011" max="11011" width="6" style="5" customWidth="1"/>
    <col min="11012" max="11012" width="28.42578125" style="5" customWidth="1"/>
    <col min="11013" max="11013" width="5.7109375" style="5" customWidth="1"/>
    <col min="11014" max="11014" width="7" style="5" customWidth="1"/>
    <col min="11015" max="11015" width="10.140625" style="5" customWidth="1"/>
    <col min="11016" max="11016" width="12.7109375" style="5" customWidth="1"/>
    <col min="11017" max="11264" width="9.140625" style="5"/>
    <col min="11265" max="11265" width="10.28515625" style="5" customWidth="1"/>
    <col min="11266" max="11266" width="0" style="5" hidden="1" customWidth="1"/>
    <col min="11267" max="11267" width="6" style="5" customWidth="1"/>
    <col min="11268" max="11268" width="28.42578125" style="5" customWidth="1"/>
    <col min="11269" max="11269" width="5.7109375" style="5" customWidth="1"/>
    <col min="11270" max="11270" width="7" style="5" customWidth="1"/>
    <col min="11271" max="11271" width="10.140625" style="5" customWidth="1"/>
    <col min="11272" max="11272" width="12.7109375" style="5" customWidth="1"/>
    <col min="11273" max="11520" width="9.140625" style="5"/>
    <col min="11521" max="11521" width="10.28515625" style="5" customWidth="1"/>
    <col min="11522" max="11522" width="0" style="5" hidden="1" customWidth="1"/>
    <col min="11523" max="11523" width="6" style="5" customWidth="1"/>
    <col min="11524" max="11524" width="28.42578125" style="5" customWidth="1"/>
    <col min="11525" max="11525" width="5.7109375" style="5" customWidth="1"/>
    <col min="11526" max="11526" width="7" style="5" customWidth="1"/>
    <col min="11527" max="11527" width="10.140625" style="5" customWidth="1"/>
    <col min="11528" max="11528" width="12.7109375" style="5" customWidth="1"/>
    <col min="11529" max="11776" width="9.140625" style="5"/>
    <col min="11777" max="11777" width="10.28515625" style="5" customWidth="1"/>
    <col min="11778" max="11778" width="0" style="5" hidden="1" customWidth="1"/>
    <col min="11779" max="11779" width="6" style="5" customWidth="1"/>
    <col min="11780" max="11780" width="28.42578125" style="5" customWidth="1"/>
    <col min="11781" max="11781" width="5.7109375" style="5" customWidth="1"/>
    <col min="11782" max="11782" width="7" style="5" customWidth="1"/>
    <col min="11783" max="11783" width="10.140625" style="5" customWidth="1"/>
    <col min="11784" max="11784" width="12.7109375" style="5" customWidth="1"/>
    <col min="11785" max="12032" width="9.140625" style="5"/>
    <col min="12033" max="12033" width="10.28515625" style="5" customWidth="1"/>
    <col min="12034" max="12034" width="0" style="5" hidden="1" customWidth="1"/>
    <col min="12035" max="12035" width="6" style="5" customWidth="1"/>
    <col min="12036" max="12036" width="28.42578125" style="5" customWidth="1"/>
    <col min="12037" max="12037" width="5.7109375" style="5" customWidth="1"/>
    <col min="12038" max="12038" width="7" style="5" customWidth="1"/>
    <col min="12039" max="12039" width="10.140625" style="5" customWidth="1"/>
    <col min="12040" max="12040" width="12.7109375" style="5" customWidth="1"/>
    <col min="12041" max="12288" width="9.140625" style="5"/>
    <col min="12289" max="12289" width="10.28515625" style="5" customWidth="1"/>
    <col min="12290" max="12290" width="0" style="5" hidden="1" customWidth="1"/>
    <col min="12291" max="12291" width="6" style="5" customWidth="1"/>
    <col min="12292" max="12292" width="28.42578125" style="5" customWidth="1"/>
    <col min="12293" max="12293" width="5.7109375" style="5" customWidth="1"/>
    <col min="12294" max="12294" width="7" style="5" customWidth="1"/>
    <col min="12295" max="12295" width="10.140625" style="5" customWidth="1"/>
    <col min="12296" max="12296" width="12.7109375" style="5" customWidth="1"/>
    <col min="12297" max="12544" width="9.140625" style="5"/>
    <col min="12545" max="12545" width="10.28515625" style="5" customWidth="1"/>
    <col min="12546" max="12546" width="0" style="5" hidden="1" customWidth="1"/>
    <col min="12547" max="12547" width="6" style="5" customWidth="1"/>
    <col min="12548" max="12548" width="28.42578125" style="5" customWidth="1"/>
    <col min="12549" max="12549" width="5.7109375" style="5" customWidth="1"/>
    <col min="12550" max="12550" width="7" style="5" customWidth="1"/>
    <col min="12551" max="12551" width="10.140625" style="5" customWidth="1"/>
    <col min="12552" max="12552" width="12.7109375" style="5" customWidth="1"/>
    <col min="12553" max="12800" width="9.140625" style="5"/>
    <col min="12801" max="12801" width="10.28515625" style="5" customWidth="1"/>
    <col min="12802" max="12802" width="0" style="5" hidden="1" customWidth="1"/>
    <col min="12803" max="12803" width="6" style="5" customWidth="1"/>
    <col min="12804" max="12804" width="28.42578125" style="5" customWidth="1"/>
    <col min="12805" max="12805" width="5.7109375" style="5" customWidth="1"/>
    <col min="12806" max="12806" width="7" style="5" customWidth="1"/>
    <col min="12807" max="12807" width="10.140625" style="5" customWidth="1"/>
    <col min="12808" max="12808" width="12.7109375" style="5" customWidth="1"/>
    <col min="12809" max="13056" width="9.140625" style="5"/>
    <col min="13057" max="13057" width="10.28515625" style="5" customWidth="1"/>
    <col min="13058" max="13058" width="0" style="5" hidden="1" customWidth="1"/>
    <col min="13059" max="13059" width="6" style="5" customWidth="1"/>
    <col min="13060" max="13060" width="28.42578125" style="5" customWidth="1"/>
    <col min="13061" max="13061" width="5.7109375" style="5" customWidth="1"/>
    <col min="13062" max="13062" width="7" style="5" customWidth="1"/>
    <col min="13063" max="13063" width="10.140625" style="5" customWidth="1"/>
    <col min="13064" max="13064" width="12.7109375" style="5" customWidth="1"/>
    <col min="13065" max="13312" width="9.140625" style="5"/>
    <col min="13313" max="13313" width="10.28515625" style="5" customWidth="1"/>
    <col min="13314" max="13314" width="0" style="5" hidden="1" customWidth="1"/>
    <col min="13315" max="13315" width="6" style="5" customWidth="1"/>
    <col min="13316" max="13316" width="28.42578125" style="5" customWidth="1"/>
    <col min="13317" max="13317" width="5.7109375" style="5" customWidth="1"/>
    <col min="13318" max="13318" width="7" style="5" customWidth="1"/>
    <col min="13319" max="13319" width="10.140625" style="5" customWidth="1"/>
    <col min="13320" max="13320" width="12.7109375" style="5" customWidth="1"/>
    <col min="13321" max="13568" width="9.140625" style="5"/>
    <col min="13569" max="13569" width="10.28515625" style="5" customWidth="1"/>
    <col min="13570" max="13570" width="0" style="5" hidden="1" customWidth="1"/>
    <col min="13571" max="13571" width="6" style="5" customWidth="1"/>
    <col min="13572" max="13572" width="28.42578125" style="5" customWidth="1"/>
    <col min="13573" max="13573" width="5.7109375" style="5" customWidth="1"/>
    <col min="13574" max="13574" width="7" style="5" customWidth="1"/>
    <col min="13575" max="13575" width="10.140625" style="5" customWidth="1"/>
    <col min="13576" max="13576" width="12.7109375" style="5" customWidth="1"/>
    <col min="13577" max="13824" width="9.140625" style="5"/>
    <col min="13825" max="13825" width="10.28515625" style="5" customWidth="1"/>
    <col min="13826" max="13826" width="0" style="5" hidden="1" customWidth="1"/>
    <col min="13827" max="13827" width="6" style="5" customWidth="1"/>
    <col min="13828" max="13828" width="28.42578125" style="5" customWidth="1"/>
    <col min="13829" max="13829" width="5.7109375" style="5" customWidth="1"/>
    <col min="13830" max="13830" width="7" style="5" customWidth="1"/>
    <col min="13831" max="13831" width="10.140625" style="5" customWidth="1"/>
    <col min="13832" max="13832" width="12.7109375" style="5" customWidth="1"/>
    <col min="13833" max="14080" width="9.140625" style="5"/>
    <col min="14081" max="14081" width="10.28515625" style="5" customWidth="1"/>
    <col min="14082" max="14082" width="0" style="5" hidden="1" customWidth="1"/>
    <col min="14083" max="14083" width="6" style="5" customWidth="1"/>
    <col min="14084" max="14084" width="28.42578125" style="5" customWidth="1"/>
    <col min="14085" max="14085" width="5.7109375" style="5" customWidth="1"/>
    <col min="14086" max="14086" width="7" style="5" customWidth="1"/>
    <col min="14087" max="14087" width="10.140625" style="5" customWidth="1"/>
    <col min="14088" max="14088" width="12.7109375" style="5" customWidth="1"/>
    <col min="14089" max="14336" width="9.140625" style="5"/>
    <col min="14337" max="14337" width="10.28515625" style="5" customWidth="1"/>
    <col min="14338" max="14338" width="0" style="5" hidden="1" customWidth="1"/>
    <col min="14339" max="14339" width="6" style="5" customWidth="1"/>
    <col min="14340" max="14340" width="28.42578125" style="5" customWidth="1"/>
    <col min="14341" max="14341" width="5.7109375" style="5" customWidth="1"/>
    <col min="14342" max="14342" width="7" style="5" customWidth="1"/>
    <col min="14343" max="14343" width="10.140625" style="5" customWidth="1"/>
    <col min="14344" max="14344" width="12.7109375" style="5" customWidth="1"/>
    <col min="14345" max="14592" width="9.140625" style="5"/>
    <col min="14593" max="14593" width="10.28515625" style="5" customWidth="1"/>
    <col min="14594" max="14594" width="0" style="5" hidden="1" customWidth="1"/>
    <col min="14595" max="14595" width="6" style="5" customWidth="1"/>
    <col min="14596" max="14596" width="28.42578125" style="5" customWidth="1"/>
    <col min="14597" max="14597" width="5.7109375" style="5" customWidth="1"/>
    <col min="14598" max="14598" width="7" style="5" customWidth="1"/>
    <col min="14599" max="14599" width="10.140625" style="5" customWidth="1"/>
    <col min="14600" max="14600" width="12.7109375" style="5" customWidth="1"/>
    <col min="14601" max="14848" width="9.140625" style="5"/>
    <col min="14849" max="14849" width="10.28515625" style="5" customWidth="1"/>
    <col min="14850" max="14850" width="0" style="5" hidden="1" customWidth="1"/>
    <col min="14851" max="14851" width="6" style="5" customWidth="1"/>
    <col min="14852" max="14852" width="28.42578125" style="5" customWidth="1"/>
    <col min="14853" max="14853" width="5.7109375" style="5" customWidth="1"/>
    <col min="14854" max="14854" width="7" style="5" customWidth="1"/>
    <col min="14855" max="14855" width="10.140625" style="5" customWidth="1"/>
    <col min="14856" max="14856" width="12.7109375" style="5" customWidth="1"/>
    <col min="14857" max="15104" width="9.140625" style="5"/>
    <col min="15105" max="15105" width="10.28515625" style="5" customWidth="1"/>
    <col min="15106" max="15106" width="0" style="5" hidden="1" customWidth="1"/>
    <col min="15107" max="15107" width="6" style="5" customWidth="1"/>
    <col min="15108" max="15108" width="28.42578125" style="5" customWidth="1"/>
    <col min="15109" max="15109" width="5.7109375" style="5" customWidth="1"/>
    <col min="15110" max="15110" width="7" style="5" customWidth="1"/>
    <col min="15111" max="15111" width="10.140625" style="5" customWidth="1"/>
    <col min="15112" max="15112" width="12.7109375" style="5" customWidth="1"/>
    <col min="15113" max="15360" width="9.140625" style="5"/>
    <col min="15361" max="15361" width="10.28515625" style="5" customWidth="1"/>
    <col min="15362" max="15362" width="0" style="5" hidden="1" customWidth="1"/>
    <col min="15363" max="15363" width="6" style="5" customWidth="1"/>
    <col min="15364" max="15364" width="28.42578125" style="5" customWidth="1"/>
    <col min="15365" max="15365" width="5.7109375" style="5" customWidth="1"/>
    <col min="15366" max="15366" width="7" style="5" customWidth="1"/>
    <col min="15367" max="15367" width="10.140625" style="5" customWidth="1"/>
    <col min="15368" max="15368" width="12.7109375" style="5" customWidth="1"/>
    <col min="15369" max="15616" width="9.140625" style="5"/>
    <col min="15617" max="15617" width="10.28515625" style="5" customWidth="1"/>
    <col min="15618" max="15618" width="0" style="5" hidden="1" customWidth="1"/>
    <col min="15619" max="15619" width="6" style="5" customWidth="1"/>
    <col min="15620" max="15620" width="28.42578125" style="5" customWidth="1"/>
    <col min="15621" max="15621" width="5.7109375" style="5" customWidth="1"/>
    <col min="15622" max="15622" width="7" style="5" customWidth="1"/>
    <col min="15623" max="15623" width="10.140625" style="5" customWidth="1"/>
    <col min="15624" max="15624" width="12.7109375" style="5" customWidth="1"/>
    <col min="15625" max="15872" width="9.140625" style="5"/>
    <col min="15873" max="15873" width="10.28515625" style="5" customWidth="1"/>
    <col min="15874" max="15874" width="0" style="5" hidden="1" customWidth="1"/>
    <col min="15875" max="15875" width="6" style="5" customWidth="1"/>
    <col min="15876" max="15876" width="28.42578125" style="5" customWidth="1"/>
    <col min="15877" max="15877" width="5.7109375" style="5" customWidth="1"/>
    <col min="15878" max="15878" width="7" style="5" customWidth="1"/>
    <col min="15879" max="15879" width="10.140625" style="5" customWidth="1"/>
    <col min="15880" max="15880" width="12.7109375" style="5" customWidth="1"/>
    <col min="15881" max="16128" width="9.140625" style="5"/>
    <col min="16129" max="16129" width="10.28515625" style="5" customWidth="1"/>
    <col min="16130" max="16130" width="0" style="5" hidden="1" customWidth="1"/>
    <col min="16131" max="16131" width="6" style="5" customWidth="1"/>
    <col min="16132" max="16132" width="28.42578125" style="5" customWidth="1"/>
    <col min="16133" max="16133" width="5.7109375" style="5" customWidth="1"/>
    <col min="16134" max="16134" width="7" style="5" customWidth="1"/>
    <col min="16135" max="16135" width="10.140625" style="5" customWidth="1"/>
    <col min="16136" max="16136" width="12.7109375" style="5" customWidth="1"/>
    <col min="16137" max="16384" width="9.140625" style="5"/>
  </cols>
  <sheetData>
    <row r="1" spans="1:8" x14ac:dyDescent="0.2">
      <c r="A1" s="1" t="s">
        <v>2</v>
      </c>
      <c r="B1" s="2" t="e">
        <v>#N/A</v>
      </c>
    </row>
    <row r="2" spans="1:8" x14ac:dyDescent="0.2">
      <c r="A2" s="7"/>
      <c r="B2" s="8" t="e">
        <v>#N/A</v>
      </c>
      <c r="C2" s="8"/>
      <c r="D2" s="9"/>
      <c r="E2" s="10"/>
      <c r="F2" s="11"/>
      <c r="G2" s="12"/>
      <c r="H2" s="12"/>
    </row>
    <row r="3" spans="1:8" x14ac:dyDescent="0.2">
      <c r="A3" s="11"/>
      <c r="B3" s="11"/>
      <c r="C3" s="11"/>
      <c r="D3" s="11"/>
      <c r="E3" s="11"/>
      <c r="F3" s="11"/>
      <c r="G3" s="12"/>
      <c r="H3" s="12"/>
    </row>
    <row r="4" spans="1:8" x14ac:dyDescent="0.2">
      <c r="A4" s="7"/>
      <c r="B4" s="8"/>
      <c r="C4" s="8"/>
      <c r="D4" s="9"/>
      <c r="E4" s="10"/>
      <c r="F4" s="11"/>
      <c r="G4" s="12"/>
      <c r="H4" s="12"/>
    </row>
    <row r="5" spans="1:8" ht="10.5" customHeight="1" x14ac:dyDescent="0.2">
      <c r="A5" s="7"/>
      <c r="B5" s="8"/>
      <c r="C5" s="13"/>
      <c r="D5" s="9"/>
      <c r="E5" s="10"/>
      <c r="F5" s="11"/>
      <c r="G5" s="12"/>
      <c r="H5" s="12"/>
    </row>
    <row r="6" spans="1:8" x14ac:dyDescent="0.2">
      <c r="A6" s="7"/>
      <c r="B6" s="8"/>
      <c r="C6" s="13"/>
      <c r="D6" s="9"/>
      <c r="E6" s="10"/>
      <c r="F6" s="11"/>
      <c r="G6" s="12"/>
      <c r="H6" s="12"/>
    </row>
    <row r="7" spans="1:8" s="14" customFormat="1" ht="18.75" x14ac:dyDescent="0.3">
      <c r="A7" s="7"/>
      <c r="B7" s="8"/>
      <c r="C7" s="13"/>
      <c r="D7" s="9"/>
      <c r="E7" s="10"/>
      <c r="F7" s="11"/>
      <c r="G7" s="12"/>
      <c r="H7" s="12"/>
    </row>
    <row r="8" spans="1:8" ht="36" x14ac:dyDescent="0.2">
      <c r="A8" s="15"/>
      <c r="B8" s="16"/>
      <c r="C8" s="17"/>
      <c r="D8" s="18" t="s">
        <v>19</v>
      </c>
      <c r="E8" s="19"/>
      <c r="F8" s="19"/>
      <c r="G8" s="20"/>
      <c r="H8" s="21"/>
    </row>
    <row r="9" spans="1:8" x14ac:dyDescent="0.2">
      <c r="A9" s="7"/>
      <c r="B9" s="8"/>
      <c r="C9" s="22"/>
      <c r="D9" s="23"/>
      <c r="E9" s="10"/>
      <c r="F9" s="24"/>
      <c r="G9" s="25"/>
      <c r="H9" s="25"/>
    </row>
    <row r="10" spans="1:8" x14ac:dyDescent="0.2">
      <c r="A10" s="7"/>
      <c r="B10" s="8"/>
      <c r="C10" s="22"/>
      <c r="D10" s="23"/>
      <c r="E10" s="10"/>
      <c r="F10" s="24"/>
      <c r="G10" s="25"/>
      <c r="H10" s="25"/>
    </row>
    <row r="11" spans="1:8" s="26" customFormat="1" ht="15.75" x14ac:dyDescent="0.25">
      <c r="A11" s="7"/>
      <c r="B11" s="8"/>
      <c r="C11" s="22"/>
      <c r="D11" s="23"/>
      <c r="E11" s="10"/>
      <c r="F11" s="24"/>
      <c r="G11" s="25"/>
      <c r="H11" s="25"/>
    </row>
    <row r="12" spans="1:8" x14ac:dyDescent="0.2">
      <c r="A12" s="7"/>
      <c r="B12" s="8"/>
      <c r="C12" s="13"/>
      <c r="D12" s="9"/>
      <c r="E12" s="10"/>
      <c r="F12" s="11"/>
      <c r="G12" s="12"/>
      <c r="H12" s="12"/>
    </row>
    <row r="13" spans="1:8" x14ac:dyDescent="0.2">
      <c r="A13" s="7"/>
      <c r="B13" s="8"/>
      <c r="C13" s="13"/>
      <c r="D13" s="9"/>
      <c r="E13" s="10"/>
      <c r="F13" s="11"/>
      <c r="G13" s="12"/>
      <c r="H13" s="12"/>
    </row>
    <row r="14" spans="1:8" ht="63.75" x14ac:dyDescent="0.2">
      <c r="A14" s="15" t="s">
        <v>20</v>
      </c>
      <c r="B14" s="8"/>
      <c r="C14" s="13"/>
      <c r="D14" s="27" t="s">
        <v>21</v>
      </c>
      <c r="E14" s="10"/>
      <c r="F14" s="11"/>
      <c r="G14" s="12"/>
      <c r="H14" s="12"/>
    </row>
    <row r="15" spans="1:8" x14ac:dyDescent="0.2">
      <c r="A15" s="7"/>
      <c r="B15" s="8"/>
      <c r="C15" s="13"/>
      <c r="D15" s="9" t="s">
        <v>2</v>
      </c>
      <c r="E15" s="10"/>
      <c r="F15" s="11"/>
      <c r="G15" s="12"/>
      <c r="H15" s="12"/>
    </row>
    <row r="16" spans="1:8" x14ac:dyDescent="0.2">
      <c r="A16" s="7"/>
      <c r="B16" s="8"/>
      <c r="C16" s="13"/>
      <c r="D16" s="27" t="s">
        <v>22</v>
      </c>
      <c r="E16" s="10"/>
      <c r="F16" s="11"/>
      <c r="G16" s="12"/>
      <c r="H16" s="12"/>
    </row>
    <row r="17" spans="1:8" x14ac:dyDescent="0.2">
      <c r="A17" s="15" t="s">
        <v>23</v>
      </c>
      <c r="B17" s="8"/>
      <c r="C17" s="13"/>
      <c r="D17" s="9" t="s">
        <v>24</v>
      </c>
      <c r="E17" s="10"/>
      <c r="F17" s="11"/>
      <c r="G17" s="12"/>
      <c r="H17" s="12"/>
    </row>
    <row r="18" spans="1:8" ht="20.25" customHeight="1" x14ac:dyDescent="0.2">
      <c r="A18" s="7"/>
      <c r="B18" s="8"/>
      <c r="C18" s="13"/>
      <c r="D18" s="27" t="s">
        <v>25</v>
      </c>
      <c r="E18" s="10"/>
      <c r="F18" s="11"/>
      <c r="G18" s="12"/>
      <c r="H18" s="12"/>
    </row>
    <row r="19" spans="1:8" ht="24" customHeight="1" x14ac:dyDescent="0.2">
      <c r="A19" s="7"/>
      <c r="B19" s="8"/>
      <c r="C19" s="13"/>
      <c r="D19" s="9"/>
      <c r="E19" s="10"/>
      <c r="F19" s="11"/>
      <c r="G19" s="12"/>
      <c r="H19" s="12"/>
    </row>
    <row r="20" spans="1:8" x14ac:dyDescent="0.2">
      <c r="A20" s="7"/>
      <c r="B20" s="8"/>
      <c r="C20" s="13"/>
      <c r="D20" s="9"/>
      <c r="E20" s="10"/>
      <c r="F20" s="11"/>
      <c r="G20" s="12"/>
      <c r="H20" s="12"/>
    </row>
    <row r="21" spans="1:8" x14ac:dyDescent="0.2">
      <c r="A21" s="7"/>
      <c r="B21" s="8"/>
      <c r="C21" s="13"/>
      <c r="D21" s="9"/>
      <c r="E21" s="10"/>
      <c r="F21" s="11"/>
      <c r="G21" s="12"/>
      <c r="H21" s="12"/>
    </row>
    <row r="22" spans="1:8" ht="25.5" x14ac:dyDescent="0.2">
      <c r="A22" s="15" t="s">
        <v>26</v>
      </c>
      <c r="B22" s="8"/>
      <c r="C22" s="13"/>
      <c r="D22" s="9" t="s">
        <v>27</v>
      </c>
      <c r="E22" s="10"/>
      <c r="F22" s="11"/>
      <c r="G22" s="12"/>
      <c r="H22" s="12"/>
    </row>
    <row r="23" spans="1:8" x14ac:dyDescent="0.2">
      <c r="A23" s="7"/>
      <c r="B23" s="8"/>
      <c r="C23" s="13"/>
      <c r="D23" s="9" t="s">
        <v>28</v>
      </c>
      <c r="E23" s="10"/>
      <c r="F23" s="11"/>
      <c r="G23" s="12"/>
      <c r="H23" s="12"/>
    </row>
    <row r="24" spans="1:8" ht="13.5" customHeight="1" x14ac:dyDescent="0.2">
      <c r="A24" s="7"/>
      <c r="B24" s="8"/>
      <c r="C24" s="13"/>
      <c r="D24" s="9" t="s">
        <v>29</v>
      </c>
      <c r="E24" s="10"/>
      <c r="F24" s="11"/>
      <c r="G24" s="12"/>
      <c r="H24" s="12"/>
    </row>
    <row r="25" spans="1:8" x14ac:dyDescent="0.2">
      <c r="A25" s="7"/>
      <c r="B25" s="8"/>
      <c r="C25" s="13"/>
      <c r="D25" s="9" t="s">
        <v>2</v>
      </c>
      <c r="E25" s="10"/>
      <c r="F25" s="11"/>
      <c r="G25" s="12"/>
      <c r="H25" s="12"/>
    </row>
    <row r="26" spans="1:8" x14ac:dyDescent="0.2">
      <c r="A26" s="7"/>
      <c r="B26" s="8"/>
      <c r="C26" s="13"/>
      <c r="D26" s="9"/>
      <c r="E26" s="10"/>
      <c r="F26" s="11"/>
      <c r="G26" s="12"/>
      <c r="H26" s="12"/>
    </row>
    <row r="27" spans="1:8" ht="27" customHeight="1" x14ac:dyDescent="0.2">
      <c r="A27" s="7"/>
      <c r="B27" s="8"/>
      <c r="C27" s="13"/>
      <c r="D27" s="9"/>
      <c r="E27" s="10"/>
      <c r="F27" s="11"/>
      <c r="G27" s="12"/>
      <c r="H27" s="12"/>
    </row>
    <row r="28" spans="1:8" x14ac:dyDescent="0.2">
      <c r="A28" s="7"/>
      <c r="B28" s="8"/>
      <c r="C28" s="13"/>
      <c r="D28" s="9"/>
      <c r="E28" s="10"/>
      <c r="F28" s="11"/>
      <c r="G28" s="12"/>
      <c r="H28" s="12"/>
    </row>
    <row r="29" spans="1:8" x14ac:dyDescent="0.2">
      <c r="A29" s="7"/>
      <c r="B29" s="8"/>
      <c r="C29" s="13"/>
      <c r="D29" s="9"/>
      <c r="E29" s="10"/>
      <c r="F29" s="11"/>
      <c r="G29" s="12"/>
      <c r="H29" s="12"/>
    </row>
    <row r="30" spans="1:8" x14ac:dyDescent="0.2">
      <c r="A30" s="15" t="s">
        <v>2</v>
      </c>
      <c r="B30" s="8"/>
      <c r="C30" s="13"/>
      <c r="D30" s="28" t="s">
        <v>2</v>
      </c>
      <c r="E30" s="10"/>
      <c r="F30" s="11"/>
      <c r="G30" s="12"/>
      <c r="H30" s="12"/>
    </row>
    <row r="31" spans="1:8" x14ac:dyDescent="0.2">
      <c r="A31" s="15" t="s">
        <v>30</v>
      </c>
      <c r="B31" s="8"/>
      <c r="C31" s="13"/>
      <c r="D31" s="28" t="s">
        <v>31</v>
      </c>
      <c r="E31" s="10"/>
      <c r="F31" s="11"/>
      <c r="G31" s="12"/>
      <c r="H31" s="12"/>
    </row>
    <row r="32" spans="1:8" x14ac:dyDescent="0.2">
      <c r="A32" s="7"/>
      <c r="B32" s="8"/>
      <c r="C32" s="13"/>
      <c r="D32" s="9"/>
      <c r="E32" s="10"/>
      <c r="F32" s="11"/>
      <c r="G32" s="12"/>
      <c r="H32" s="12"/>
    </row>
    <row r="33" spans="1:8" x14ac:dyDescent="0.2">
      <c r="A33" s="7"/>
      <c r="B33" s="8"/>
      <c r="C33" s="13"/>
      <c r="D33" s="9"/>
      <c r="E33" s="10"/>
      <c r="F33" s="11"/>
      <c r="G33" s="12"/>
      <c r="H33" s="12"/>
    </row>
    <row r="34" spans="1:8" x14ac:dyDescent="0.2">
      <c r="A34" s="15" t="s">
        <v>2</v>
      </c>
      <c r="B34" s="8"/>
      <c r="C34" s="8"/>
      <c r="D34" s="29"/>
      <c r="E34" s="10"/>
      <c r="F34" s="11"/>
      <c r="G34" s="12"/>
      <c r="H34" s="12"/>
    </row>
    <row r="35" spans="1:8" x14ac:dyDescent="0.2">
      <c r="A35" s="7"/>
      <c r="B35" s="8"/>
      <c r="C35" s="13"/>
      <c r="D35" s="9"/>
      <c r="E35" s="10"/>
      <c r="F35" s="11"/>
      <c r="G35" s="12"/>
      <c r="H35" s="12"/>
    </row>
    <row r="36" spans="1:8" x14ac:dyDescent="0.2">
      <c r="A36" s="7"/>
      <c r="B36" s="8"/>
      <c r="C36" s="13"/>
      <c r="D36" s="9"/>
      <c r="E36" s="10"/>
      <c r="F36" s="11"/>
      <c r="G36" s="12"/>
      <c r="H36" s="12"/>
    </row>
    <row r="37" spans="1:8" x14ac:dyDescent="0.2">
      <c r="A37" s="15" t="s">
        <v>32</v>
      </c>
      <c r="B37" s="8"/>
      <c r="C37" s="13"/>
      <c r="D37" s="30" t="s">
        <v>33</v>
      </c>
      <c r="E37" s="10"/>
      <c r="F37" s="11"/>
      <c r="G37" s="12"/>
      <c r="H37" s="12"/>
    </row>
    <row r="38" spans="1:8" x14ac:dyDescent="0.2">
      <c r="A38" s="7"/>
      <c r="B38" s="8"/>
      <c r="C38" s="8"/>
      <c r="D38" s="9"/>
      <c r="E38" s="10"/>
      <c r="F38" s="11"/>
      <c r="G38" s="12"/>
      <c r="H38" s="12"/>
    </row>
    <row r="39" spans="1:8" x14ac:dyDescent="0.2">
      <c r="A39" s="7"/>
      <c r="B39" s="8"/>
      <c r="C39" s="8"/>
      <c r="D39" s="9"/>
      <c r="E39" s="10"/>
      <c r="F39" s="11"/>
      <c r="G39" s="12"/>
      <c r="H39" s="12"/>
    </row>
    <row r="40" spans="1:8" ht="0.75" customHeight="1" x14ac:dyDescent="0.2">
      <c r="A40" s="7"/>
      <c r="B40" s="8"/>
      <c r="C40" s="8"/>
      <c r="D40" s="9"/>
      <c r="E40" s="10"/>
      <c r="F40" s="11"/>
      <c r="G40" s="12"/>
      <c r="H40" s="12"/>
    </row>
    <row r="41" spans="1:8" hidden="1" x14ac:dyDescent="0.2">
      <c r="A41" s="7"/>
      <c r="B41" s="8"/>
      <c r="C41" s="8"/>
      <c r="D41" s="9"/>
      <c r="E41" s="10"/>
      <c r="F41" s="11"/>
      <c r="G41" s="12"/>
      <c r="H41" s="12"/>
    </row>
    <row r="42" spans="1:8" hidden="1" x14ac:dyDescent="0.2">
      <c r="A42" s="7"/>
      <c r="B42" s="8"/>
      <c r="C42" s="8"/>
      <c r="D42" s="9"/>
      <c r="E42" s="10"/>
      <c r="F42" s="11"/>
      <c r="G42" s="12"/>
      <c r="H42" s="12"/>
    </row>
    <row r="43" spans="1:8" hidden="1" x14ac:dyDescent="0.2">
      <c r="A43" s="7"/>
      <c r="B43" s="8"/>
      <c r="C43" s="8"/>
      <c r="D43" s="9"/>
      <c r="E43" s="10"/>
      <c r="F43" s="11"/>
      <c r="G43" s="12"/>
      <c r="H43" s="12"/>
    </row>
    <row r="44" spans="1:8" hidden="1" x14ac:dyDescent="0.2">
      <c r="A44" s="7"/>
      <c r="B44" s="8"/>
      <c r="C44" s="8"/>
      <c r="D44" s="9"/>
      <c r="E44" s="10"/>
      <c r="F44" s="11"/>
      <c r="G44" s="12"/>
      <c r="H44" s="12"/>
    </row>
    <row r="45" spans="1:8" hidden="1" x14ac:dyDescent="0.2">
      <c r="A45" s="7"/>
      <c r="B45" s="8"/>
      <c r="C45" s="8"/>
      <c r="D45" s="9"/>
      <c r="E45" s="10"/>
      <c r="F45" s="11"/>
      <c r="G45" s="12"/>
      <c r="H45" s="12"/>
    </row>
    <row r="46" spans="1:8" ht="7.9" customHeight="1" x14ac:dyDescent="0.2">
      <c r="A46" s="7"/>
      <c r="B46" s="8"/>
      <c r="C46" s="8"/>
      <c r="D46" s="9"/>
      <c r="E46" s="10"/>
      <c r="F46" s="11"/>
      <c r="G46" s="12"/>
      <c r="H46" s="12"/>
    </row>
    <row r="47" spans="1:8" x14ac:dyDescent="0.2">
      <c r="A47" s="15" t="s">
        <v>20</v>
      </c>
      <c r="B47" s="8"/>
      <c r="C47" s="8"/>
      <c r="D47" s="9" t="s">
        <v>34</v>
      </c>
      <c r="E47" s="10"/>
      <c r="F47" s="11"/>
      <c r="G47" s="12"/>
      <c r="H47" s="12"/>
    </row>
    <row r="48" spans="1:8" x14ac:dyDescent="0.2">
      <c r="A48" s="7"/>
      <c r="B48" s="8"/>
      <c r="C48" s="8"/>
      <c r="D48" s="27" t="s">
        <v>2</v>
      </c>
      <c r="E48" s="10"/>
      <c r="F48" s="11"/>
      <c r="G48" s="12"/>
      <c r="H48" s="12"/>
    </row>
    <row r="49" spans="1:8" ht="20.25" x14ac:dyDescent="0.3">
      <c r="A49" s="31" t="s">
        <v>35</v>
      </c>
      <c r="B49" s="32"/>
      <c r="C49" s="32"/>
      <c r="D49" s="33"/>
      <c r="E49" s="34"/>
      <c r="F49" s="35"/>
      <c r="G49" s="36"/>
      <c r="H49" s="36"/>
    </row>
    <row r="50" spans="1:8" x14ac:dyDescent="0.2">
      <c r="A50" s="37" t="s">
        <v>2</v>
      </c>
      <c r="B50" s="38"/>
      <c r="C50" s="38"/>
      <c r="D50" s="39"/>
      <c r="E50" s="40"/>
      <c r="F50" s="41"/>
      <c r="G50" s="42"/>
      <c r="H50" s="42"/>
    </row>
    <row r="51" spans="1:8" x14ac:dyDescent="0.2">
      <c r="A51" s="7"/>
      <c r="B51" s="8"/>
      <c r="C51" s="8"/>
      <c r="D51" s="9"/>
      <c r="E51" s="10"/>
      <c r="F51" s="11"/>
      <c r="G51" s="12"/>
      <c r="H51" s="12"/>
    </row>
    <row r="52" spans="1:8" ht="14.25" x14ac:dyDescent="0.2">
      <c r="A52" s="43"/>
      <c r="B52" s="44"/>
      <c r="C52" s="44"/>
      <c r="D52" s="45"/>
      <c r="E52" s="46"/>
      <c r="F52" s="47"/>
      <c r="G52" s="48"/>
      <c r="H52" s="49"/>
    </row>
    <row r="53" spans="1:8" ht="14.25" x14ac:dyDescent="0.2">
      <c r="A53" s="257" t="s">
        <v>36</v>
      </c>
      <c r="B53" s="51"/>
      <c r="C53" s="51"/>
      <c r="D53" s="52"/>
      <c r="E53" s="53"/>
      <c r="F53" s="54"/>
      <c r="G53" s="55" t="s">
        <v>37</v>
      </c>
      <c r="H53" s="56">
        <f>H92</f>
        <v>0</v>
      </c>
    </row>
    <row r="54" spans="1:8" ht="14.25" x14ac:dyDescent="0.2">
      <c r="A54" s="57" t="s">
        <v>38</v>
      </c>
      <c r="B54" s="58"/>
      <c r="C54" s="58"/>
      <c r="D54" s="59"/>
      <c r="E54" s="60"/>
      <c r="F54" s="61"/>
      <c r="G54" s="62" t="s">
        <v>37</v>
      </c>
      <c r="H54" s="63">
        <f>+'sneberska-HP'!H98</f>
        <v>0</v>
      </c>
    </row>
    <row r="55" spans="1:8" x14ac:dyDescent="0.2">
      <c r="A55" s="64"/>
      <c r="B55" s="65"/>
      <c r="C55" s="65"/>
      <c r="D55" s="66"/>
      <c r="E55" s="67"/>
      <c r="F55" s="68"/>
      <c r="G55" s="69"/>
      <c r="H55" s="69"/>
    </row>
    <row r="56" spans="1:8" ht="14.25" x14ac:dyDescent="0.2">
      <c r="A56" s="70" t="s">
        <v>14</v>
      </c>
      <c r="B56" s="38"/>
      <c r="C56" s="38"/>
      <c r="D56" s="39"/>
      <c r="E56" s="40"/>
      <c r="F56" s="41"/>
      <c r="G56" s="55" t="s">
        <v>37</v>
      </c>
      <c r="H56" s="71">
        <f>SUM(H53,H54)</f>
        <v>0</v>
      </c>
    </row>
    <row r="57" spans="1:8" x14ac:dyDescent="0.2">
      <c r="A57" s="72"/>
      <c r="B57" s="73"/>
      <c r="C57" s="73"/>
      <c r="D57" s="74"/>
      <c r="E57" s="75"/>
      <c r="F57" s="76"/>
      <c r="G57" s="77"/>
      <c r="H57" s="77"/>
    </row>
    <row r="58" spans="1:8" x14ac:dyDescent="0.2">
      <c r="A58" s="78"/>
      <c r="B58" s="79"/>
      <c r="C58" s="79"/>
      <c r="D58" s="80"/>
      <c r="E58" s="81"/>
      <c r="F58" s="82"/>
      <c r="G58" s="83"/>
      <c r="H58" s="84"/>
    </row>
    <row r="59" spans="1:8" ht="15" x14ac:dyDescent="0.2">
      <c r="A59" s="85" t="s">
        <v>39</v>
      </c>
      <c r="B59" s="73"/>
      <c r="C59" s="73"/>
      <c r="D59" s="74"/>
      <c r="E59" s="75"/>
      <c r="F59" s="76"/>
      <c r="G59" s="55" t="s">
        <v>37</v>
      </c>
      <c r="H59" s="56">
        <f>H56*0.22</f>
        <v>0</v>
      </c>
    </row>
    <row r="60" spans="1:8" x14ac:dyDescent="0.2">
      <c r="A60" s="72"/>
      <c r="B60" s="73"/>
      <c r="C60" s="73"/>
      <c r="D60" s="74"/>
      <c r="E60" s="75"/>
      <c r="F60" s="76"/>
      <c r="G60" s="77"/>
      <c r="H60" s="77"/>
    </row>
    <row r="61" spans="1:8" ht="13.5" thickBot="1" x14ac:dyDescent="0.25">
      <c r="A61" s="86"/>
      <c r="B61" s="87"/>
      <c r="C61" s="87"/>
      <c r="D61" s="88"/>
      <c r="E61" s="89"/>
      <c r="F61" s="90"/>
      <c r="G61" s="91"/>
      <c r="H61" s="92"/>
    </row>
    <row r="62" spans="1:8" x14ac:dyDescent="0.2">
      <c r="A62" s="72"/>
      <c r="B62" s="73"/>
      <c r="C62" s="73"/>
      <c r="D62" s="74"/>
      <c r="E62" s="75"/>
      <c r="F62" s="76"/>
      <c r="G62" s="77"/>
      <c r="H62" s="77"/>
    </row>
    <row r="63" spans="1:8" ht="15" x14ac:dyDescent="0.2">
      <c r="A63" s="93" t="s">
        <v>40</v>
      </c>
      <c r="B63" s="38"/>
      <c r="C63" s="38"/>
      <c r="D63" s="39"/>
      <c r="E63" s="40"/>
      <c r="F63" s="41"/>
      <c r="G63" s="55" t="s">
        <v>37</v>
      </c>
      <c r="H63" s="71">
        <f>SUM(H56,H59)</f>
        <v>0</v>
      </c>
    </row>
    <row r="64" spans="1:8" ht="15.75" x14ac:dyDescent="0.25">
      <c r="A64" s="94"/>
      <c r="B64" s="16"/>
      <c r="C64" s="16"/>
      <c r="D64" s="27"/>
      <c r="E64" s="95"/>
      <c r="F64" s="96"/>
      <c r="G64" s="97"/>
      <c r="H64" s="98"/>
    </row>
    <row r="65" spans="1:8" s="107" customFormat="1" ht="15.75" x14ac:dyDescent="0.2">
      <c r="A65" s="99"/>
      <c r="B65" s="100"/>
      <c r="C65" s="101"/>
      <c r="D65" s="102"/>
      <c r="E65" s="103"/>
      <c r="F65" s="104"/>
      <c r="G65" s="105"/>
      <c r="H65" s="106"/>
    </row>
    <row r="66" spans="1:8" s="114" customFormat="1" ht="24.6" customHeight="1" x14ac:dyDescent="0.2">
      <c r="A66" s="108"/>
      <c r="B66" s="109"/>
      <c r="C66" s="109"/>
      <c r="D66" s="110"/>
      <c r="E66" s="111"/>
      <c r="F66" s="112"/>
      <c r="G66" s="113"/>
      <c r="H66" s="113"/>
    </row>
    <row r="67" spans="1:8" s="121" customFormat="1" ht="19.5" x14ac:dyDescent="0.35">
      <c r="A67" s="115" t="s">
        <v>41</v>
      </c>
      <c r="B67" s="116"/>
      <c r="C67" s="116"/>
      <c r="D67" s="117"/>
      <c r="E67" s="118"/>
      <c r="F67" s="119"/>
      <c r="G67" s="120"/>
      <c r="H67" s="120"/>
    </row>
    <row r="68" spans="1:8" x14ac:dyDescent="0.2">
      <c r="A68" s="7"/>
      <c r="B68" s="8"/>
      <c r="C68" s="8"/>
      <c r="D68" s="9"/>
      <c r="E68" s="10"/>
      <c r="F68" s="11"/>
      <c r="G68" s="12"/>
      <c r="H68" s="12"/>
    </row>
    <row r="69" spans="1:8" x14ac:dyDescent="0.2">
      <c r="A69" s="7"/>
      <c r="B69" s="8"/>
      <c r="C69" s="8"/>
      <c r="D69" s="9"/>
      <c r="E69" s="10"/>
      <c r="F69" s="11"/>
      <c r="G69" s="12"/>
      <c r="H69" s="12"/>
    </row>
    <row r="70" spans="1:8" x14ac:dyDescent="0.2">
      <c r="A70" s="7"/>
      <c r="B70" s="8"/>
      <c r="C70" s="8"/>
      <c r="D70" s="9"/>
      <c r="E70" s="10"/>
      <c r="F70" s="11"/>
      <c r="G70" s="12"/>
      <c r="H70" s="12"/>
    </row>
    <row r="71" spans="1:8" x14ac:dyDescent="0.2">
      <c r="A71" s="50" t="s">
        <v>42</v>
      </c>
      <c r="B71" s="122"/>
      <c r="C71" s="122"/>
      <c r="D71" s="123"/>
      <c r="E71" s="124"/>
      <c r="F71" s="125"/>
      <c r="G71" s="126" t="s">
        <v>37</v>
      </c>
      <c r="H71" s="127">
        <f>+H113</f>
        <v>0</v>
      </c>
    </row>
    <row r="72" spans="1:8" x14ac:dyDescent="0.2">
      <c r="A72" s="7"/>
      <c r="B72" s="8"/>
      <c r="C72" s="8"/>
      <c r="D72" s="9"/>
      <c r="E72" s="10"/>
      <c r="F72" s="11"/>
      <c r="G72" s="12"/>
      <c r="H72" s="12"/>
    </row>
    <row r="73" spans="1:8" x14ac:dyDescent="0.2">
      <c r="A73" s="7"/>
      <c r="B73" s="8"/>
      <c r="C73" s="8"/>
      <c r="D73" s="9"/>
      <c r="E73" s="10"/>
      <c r="F73" s="11"/>
      <c r="G73" s="12"/>
      <c r="H73" s="12"/>
    </row>
    <row r="74" spans="1:8" x14ac:dyDescent="0.2">
      <c r="A74" s="7"/>
      <c r="B74" s="8"/>
      <c r="C74" s="8"/>
      <c r="D74" s="9"/>
      <c r="E74" s="10"/>
      <c r="F74" s="11"/>
      <c r="G74" s="12"/>
      <c r="H74" s="12"/>
    </row>
    <row r="75" spans="1:8" x14ac:dyDescent="0.2">
      <c r="A75" s="7"/>
      <c r="B75" s="8"/>
      <c r="C75" s="8"/>
      <c r="D75" s="9"/>
      <c r="E75" s="10"/>
      <c r="F75" s="11"/>
      <c r="G75" s="12"/>
      <c r="H75" s="12"/>
    </row>
    <row r="76" spans="1:8" s="178" customFormat="1" x14ac:dyDescent="0.2">
      <c r="A76" s="15" t="s">
        <v>43</v>
      </c>
      <c r="B76" s="16"/>
      <c r="C76" s="16"/>
      <c r="D76" s="27"/>
      <c r="E76" s="95"/>
      <c r="F76" s="96"/>
      <c r="G76" s="97" t="s">
        <v>37</v>
      </c>
      <c r="H76" s="176">
        <f>+H151</f>
        <v>0</v>
      </c>
    </row>
    <row r="77" spans="1:8" x14ac:dyDescent="0.2">
      <c r="A77" s="7"/>
      <c r="B77" s="8"/>
      <c r="C77" s="8"/>
      <c r="D77" s="9"/>
      <c r="E77" s="10"/>
      <c r="F77" s="11"/>
      <c r="G77" s="12"/>
      <c r="H77" s="12"/>
    </row>
    <row r="78" spans="1:8" x14ac:dyDescent="0.2">
      <c r="A78" s="7"/>
      <c r="B78" s="8"/>
      <c r="C78" s="8"/>
      <c r="D78" s="9"/>
      <c r="E78" s="10"/>
      <c r="F78" s="11"/>
      <c r="G78" s="12"/>
      <c r="H78" s="12"/>
    </row>
    <row r="79" spans="1:8" x14ac:dyDescent="0.2">
      <c r="A79" s="7"/>
      <c r="B79" s="8"/>
      <c r="C79" s="8"/>
      <c r="D79" s="9"/>
      <c r="E79" s="10"/>
      <c r="F79" s="11"/>
      <c r="G79" s="12"/>
      <c r="H79" s="12"/>
    </row>
    <row r="80" spans="1:8" x14ac:dyDescent="0.2">
      <c r="A80" s="7"/>
      <c r="B80" s="8"/>
      <c r="C80" s="8"/>
      <c r="D80" s="9"/>
      <c r="E80" s="10"/>
      <c r="F80" s="11"/>
      <c r="G80" s="12"/>
      <c r="H80" s="12"/>
    </row>
    <row r="81" spans="1:8" s="178" customFormat="1" x14ac:dyDescent="0.2">
      <c r="A81" s="15" t="s">
        <v>44</v>
      </c>
      <c r="B81" s="16"/>
      <c r="C81" s="16"/>
      <c r="D81" s="27"/>
      <c r="E81" s="95"/>
      <c r="F81" s="96"/>
      <c r="G81" s="97" t="s">
        <v>37</v>
      </c>
      <c r="H81" s="176">
        <f>+H180</f>
        <v>0</v>
      </c>
    </row>
    <row r="82" spans="1:8" x14ac:dyDescent="0.2">
      <c r="A82" s="7"/>
      <c r="B82" s="8"/>
      <c r="C82" s="8"/>
      <c r="D82" s="9"/>
      <c r="E82" s="10"/>
      <c r="F82" s="11"/>
      <c r="G82" s="12"/>
      <c r="H82" s="12"/>
    </row>
    <row r="83" spans="1:8" x14ac:dyDescent="0.2">
      <c r="A83" s="7"/>
      <c r="B83" s="8"/>
      <c r="C83" s="8"/>
      <c r="D83" s="9"/>
      <c r="E83" s="10"/>
      <c r="F83" s="11"/>
      <c r="G83" s="12"/>
      <c r="H83" s="12"/>
    </row>
    <row r="84" spans="1:8" x14ac:dyDescent="0.2">
      <c r="A84" s="7"/>
      <c r="B84" s="8"/>
      <c r="C84" s="8"/>
      <c r="D84" s="9"/>
      <c r="E84" s="10"/>
      <c r="F84" s="11"/>
      <c r="G84" s="12"/>
      <c r="H84" s="12"/>
    </row>
    <row r="85" spans="1:8" x14ac:dyDescent="0.2">
      <c r="A85" s="7"/>
      <c r="B85" s="8"/>
      <c r="C85" s="8"/>
      <c r="D85" s="9"/>
      <c r="E85" s="10"/>
      <c r="F85" s="11"/>
      <c r="G85" s="12"/>
      <c r="H85" s="12"/>
    </row>
    <row r="86" spans="1:8" s="178" customFormat="1" x14ac:dyDescent="0.2">
      <c r="A86" s="15" t="s">
        <v>45</v>
      </c>
      <c r="B86" s="16"/>
      <c r="C86" s="16"/>
      <c r="D86" s="27"/>
      <c r="E86" s="95"/>
      <c r="F86" s="96"/>
      <c r="G86" s="97" t="s">
        <v>37</v>
      </c>
      <c r="H86" s="176">
        <f>+H220</f>
        <v>0</v>
      </c>
    </row>
    <row r="87" spans="1:8" x14ac:dyDescent="0.2">
      <c r="A87" s="7"/>
      <c r="B87" s="8"/>
      <c r="C87" s="8"/>
      <c r="D87" s="9"/>
      <c r="E87" s="10"/>
      <c r="F87" s="11"/>
      <c r="G87" s="12"/>
      <c r="H87" s="12"/>
    </row>
    <row r="88" spans="1:8" x14ac:dyDescent="0.2">
      <c r="A88" s="7"/>
      <c r="B88" s="8"/>
      <c r="C88" s="8"/>
      <c r="D88" s="9"/>
      <c r="E88" s="10"/>
      <c r="F88" s="11"/>
      <c r="G88" s="12"/>
      <c r="H88" s="12"/>
    </row>
    <row r="89" spans="1:8" x14ac:dyDescent="0.2">
      <c r="A89" s="7"/>
      <c r="B89" s="8"/>
      <c r="C89" s="8"/>
      <c r="D89" s="9"/>
      <c r="E89" s="10"/>
      <c r="F89" s="11"/>
      <c r="G89" s="12"/>
      <c r="H89" s="12"/>
    </row>
    <row r="90" spans="1:8" x14ac:dyDescent="0.2">
      <c r="A90" s="7"/>
      <c r="B90" s="8"/>
      <c r="C90" s="8"/>
      <c r="D90" s="9"/>
      <c r="E90" s="10"/>
      <c r="F90" s="11"/>
      <c r="G90" s="12"/>
      <c r="H90" s="12"/>
    </row>
    <row r="91" spans="1:8" s="134" customFormat="1" x14ac:dyDescent="0.2">
      <c r="A91" s="128"/>
      <c r="B91" s="129"/>
      <c r="C91" s="129"/>
      <c r="D91" s="130"/>
      <c r="E91" s="131"/>
      <c r="F91" s="132"/>
      <c r="G91" s="133"/>
      <c r="H91" s="133"/>
    </row>
    <row r="92" spans="1:8" s="178" customFormat="1" x14ac:dyDescent="0.2">
      <c r="A92" s="15" t="s">
        <v>46</v>
      </c>
      <c r="B92" s="16"/>
      <c r="C92" s="16"/>
      <c r="D92" s="27"/>
      <c r="E92" s="95"/>
      <c r="F92" s="96"/>
      <c r="G92" s="97" t="s">
        <v>37</v>
      </c>
      <c r="H92" s="176">
        <f>SUM(H69:H91)</f>
        <v>0</v>
      </c>
    </row>
    <row r="93" spans="1:8" x14ac:dyDescent="0.2">
      <c r="A93" s="7"/>
      <c r="B93" s="8"/>
      <c r="C93" s="8"/>
      <c r="D93" s="9"/>
      <c r="E93" s="10"/>
      <c r="F93" s="11"/>
      <c r="G93" s="12"/>
      <c r="H93" s="12"/>
    </row>
    <row r="94" spans="1:8" hidden="1" outlineLevel="1" x14ac:dyDescent="0.2">
      <c r="A94" s="135" t="s">
        <v>47</v>
      </c>
      <c r="B94" s="136" t="s">
        <v>48</v>
      </c>
      <c r="C94" s="136"/>
      <c r="D94" s="137" t="s">
        <v>49</v>
      </c>
      <c r="E94" s="95" t="s">
        <v>50</v>
      </c>
      <c r="F94" s="138" t="s">
        <v>51</v>
      </c>
      <c r="G94" s="139" t="s">
        <v>52</v>
      </c>
      <c r="H94" s="139" t="s">
        <v>53</v>
      </c>
    </row>
    <row r="95" spans="1:8" ht="10.5" customHeight="1" outlineLevel="1" x14ac:dyDescent="0.2">
      <c r="A95" s="135"/>
      <c r="B95" s="136"/>
      <c r="C95" s="136"/>
      <c r="D95" s="137"/>
      <c r="E95" s="95"/>
      <c r="F95" s="138"/>
      <c r="G95" s="139"/>
      <c r="H95" s="139"/>
    </row>
    <row r="96" spans="1:8" ht="10.5" customHeight="1" outlineLevel="1" x14ac:dyDescent="0.2">
      <c r="A96" s="135"/>
      <c r="B96" s="136"/>
      <c r="C96" s="136"/>
      <c r="D96" s="137"/>
      <c r="E96" s="95"/>
      <c r="F96" s="138"/>
      <c r="G96" s="139"/>
      <c r="H96" s="139"/>
    </row>
    <row r="97" spans="1:9" ht="10.5" customHeight="1" outlineLevel="1" x14ac:dyDescent="0.2">
      <c r="A97" s="135"/>
      <c r="B97" s="136"/>
      <c r="C97" s="136"/>
      <c r="D97" s="137"/>
      <c r="E97" s="95"/>
      <c r="F97" s="138"/>
      <c r="G97" s="139"/>
      <c r="H97" s="139"/>
    </row>
    <row r="98" spans="1:9" ht="15.75" outlineLevel="1" x14ac:dyDescent="0.2">
      <c r="A98" s="140" t="s">
        <v>42</v>
      </c>
      <c r="B98" s="136"/>
      <c r="C98" s="136"/>
      <c r="D98" s="137"/>
      <c r="E98" s="95"/>
      <c r="F98" s="138"/>
      <c r="G98" s="139"/>
      <c r="H98" s="139"/>
    </row>
    <row r="99" spans="1:9" ht="16.5" outlineLevel="1" x14ac:dyDescent="0.2">
      <c r="A99" s="258" t="s">
        <v>54</v>
      </c>
      <c r="B99" s="136"/>
      <c r="C99" s="136"/>
      <c r="D99" s="137"/>
      <c r="E99" s="95"/>
      <c r="F99" s="138"/>
      <c r="G99" s="139"/>
      <c r="H99" s="139"/>
    </row>
    <row r="100" spans="1:9" ht="29.25" customHeight="1" outlineLevel="1" x14ac:dyDescent="0.2">
      <c r="A100" s="140"/>
      <c r="B100" s="136"/>
      <c r="C100" s="141" t="s">
        <v>55</v>
      </c>
      <c r="D100" s="141" t="s">
        <v>56</v>
      </c>
      <c r="E100" s="142" t="s">
        <v>57</v>
      </c>
      <c r="F100" s="142" t="s">
        <v>58</v>
      </c>
      <c r="G100" s="142" t="s">
        <v>59</v>
      </c>
      <c r="H100" s="142" t="s">
        <v>60</v>
      </c>
    </row>
    <row r="101" spans="1:9" ht="144" customHeight="1" outlineLevel="1" x14ac:dyDescent="0.2">
      <c r="A101" s="152"/>
      <c r="B101" s="153"/>
      <c r="C101" s="143" t="s">
        <v>61</v>
      </c>
      <c r="D101" s="259" t="s">
        <v>62</v>
      </c>
      <c r="E101" s="145" t="s">
        <v>63</v>
      </c>
      <c r="F101" s="146">
        <v>954</v>
      </c>
      <c r="G101" s="180">
        <v>0</v>
      </c>
      <c r="H101" s="151">
        <f t="shared" ref="H101:H110" si="0">F101*G101</f>
        <v>0</v>
      </c>
    </row>
    <row r="102" spans="1:9" ht="102" outlineLevel="1" x14ac:dyDescent="0.2">
      <c r="A102" s="135"/>
      <c r="B102" s="136"/>
      <c r="C102" s="143" t="s">
        <v>64</v>
      </c>
      <c r="D102" s="144" t="s">
        <v>341</v>
      </c>
      <c r="E102" s="160" t="s">
        <v>65</v>
      </c>
      <c r="F102" s="161">
        <v>274</v>
      </c>
      <c r="G102" s="180">
        <v>0</v>
      </c>
      <c r="H102" s="162">
        <f t="shared" si="0"/>
        <v>0</v>
      </c>
    </row>
    <row r="103" spans="1:9" ht="25.5" outlineLevel="1" x14ac:dyDescent="0.2">
      <c r="A103" s="156"/>
      <c r="B103" s="157"/>
      <c r="C103" s="260" t="s">
        <v>66</v>
      </c>
      <c r="D103" s="159" t="s">
        <v>67</v>
      </c>
      <c r="E103" s="145" t="s">
        <v>1</v>
      </c>
      <c r="F103" s="146">
        <v>76</v>
      </c>
      <c r="G103" s="180">
        <v>0</v>
      </c>
      <c r="H103" s="151">
        <f t="shared" si="0"/>
        <v>0</v>
      </c>
    </row>
    <row r="104" spans="1:9" ht="81" customHeight="1" outlineLevel="1" x14ac:dyDescent="0.2">
      <c r="A104" s="135"/>
      <c r="B104" s="136"/>
      <c r="C104" s="260" t="s">
        <v>68</v>
      </c>
      <c r="D104" s="159" t="s">
        <v>69</v>
      </c>
      <c r="E104" s="145" t="s">
        <v>63</v>
      </c>
      <c r="F104" s="146">
        <v>954</v>
      </c>
      <c r="G104" s="180">
        <v>0</v>
      </c>
      <c r="H104" s="151">
        <f t="shared" si="0"/>
        <v>0</v>
      </c>
    </row>
    <row r="105" spans="1:9" ht="129" customHeight="1" outlineLevel="1" x14ac:dyDescent="0.2">
      <c r="A105" s="135"/>
      <c r="B105" s="136"/>
      <c r="C105" s="260" t="s">
        <v>70</v>
      </c>
      <c r="D105" s="159" t="s">
        <v>71</v>
      </c>
      <c r="E105" s="145" t="s">
        <v>63</v>
      </c>
      <c r="F105" s="146">
        <v>585</v>
      </c>
      <c r="G105" s="180">
        <v>0</v>
      </c>
      <c r="H105" s="151">
        <f t="shared" si="0"/>
        <v>0</v>
      </c>
    </row>
    <row r="106" spans="1:9" ht="132" customHeight="1" outlineLevel="1" x14ac:dyDescent="0.2">
      <c r="A106" s="156"/>
      <c r="B106" s="157"/>
      <c r="C106" s="261" t="s">
        <v>72</v>
      </c>
      <c r="D106" s="159" t="s">
        <v>73</v>
      </c>
      <c r="E106" s="145" t="s">
        <v>63</v>
      </c>
      <c r="F106" s="146">
        <v>369</v>
      </c>
      <c r="G106" s="180">
        <v>0</v>
      </c>
      <c r="H106" s="151">
        <f t="shared" si="0"/>
        <v>0</v>
      </c>
      <c r="I106" s="262"/>
    </row>
    <row r="107" spans="1:9" ht="145.5" customHeight="1" outlineLevel="1" x14ac:dyDescent="0.2">
      <c r="A107" s="156"/>
      <c r="B107" s="157"/>
      <c r="C107" s="260" t="s">
        <v>74</v>
      </c>
      <c r="D107" s="144" t="s">
        <v>75</v>
      </c>
      <c r="E107" s="263" t="s">
        <v>1</v>
      </c>
      <c r="F107" s="146">
        <v>250</v>
      </c>
      <c r="G107" s="180">
        <v>0</v>
      </c>
      <c r="H107" s="151">
        <f t="shared" si="0"/>
        <v>0</v>
      </c>
      <c r="I107" s="262"/>
    </row>
    <row r="108" spans="1:9" ht="43.5" customHeight="1" outlineLevel="1" x14ac:dyDescent="0.2">
      <c r="A108" s="156"/>
      <c r="B108" s="157"/>
      <c r="C108" s="260" t="s">
        <v>76</v>
      </c>
      <c r="D108" s="144" t="s">
        <v>77</v>
      </c>
      <c r="E108" s="160" t="s">
        <v>78</v>
      </c>
      <c r="F108" s="146">
        <v>3</v>
      </c>
      <c r="G108" s="180">
        <v>0</v>
      </c>
      <c r="H108" s="151">
        <f t="shared" si="0"/>
        <v>0</v>
      </c>
      <c r="I108" s="262"/>
    </row>
    <row r="109" spans="1:9" ht="80.25" customHeight="1" outlineLevel="1" x14ac:dyDescent="0.2">
      <c r="A109" s="156"/>
      <c r="B109" s="157"/>
      <c r="C109" s="260" t="s">
        <v>79</v>
      </c>
      <c r="D109" s="144" t="s">
        <v>80</v>
      </c>
      <c r="E109" s="160" t="s">
        <v>78</v>
      </c>
      <c r="F109" s="146">
        <v>1</v>
      </c>
      <c r="G109" s="180">
        <v>0</v>
      </c>
      <c r="H109" s="151">
        <f t="shared" si="0"/>
        <v>0</v>
      </c>
      <c r="I109" s="262"/>
    </row>
    <row r="110" spans="1:9" ht="82.5" customHeight="1" outlineLevel="1" x14ac:dyDescent="0.2">
      <c r="A110" s="156"/>
      <c r="B110" s="157"/>
      <c r="C110" s="260" t="s">
        <v>81</v>
      </c>
      <c r="D110" s="144" t="s">
        <v>82</v>
      </c>
      <c r="E110" s="160" t="s">
        <v>78</v>
      </c>
      <c r="F110" s="146">
        <v>2</v>
      </c>
      <c r="G110" s="180">
        <v>0</v>
      </c>
      <c r="H110" s="151">
        <f t="shared" si="0"/>
        <v>0</v>
      </c>
      <c r="I110" s="262"/>
    </row>
    <row r="111" spans="1:9" ht="89.25" outlineLevel="1" x14ac:dyDescent="0.2">
      <c r="A111" s="156"/>
      <c r="B111" s="157"/>
      <c r="C111" s="260" t="s">
        <v>83</v>
      </c>
      <c r="D111" s="144" t="s">
        <v>84</v>
      </c>
      <c r="E111" s="145" t="s">
        <v>78</v>
      </c>
      <c r="F111" s="146">
        <v>1</v>
      </c>
      <c r="G111" s="151"/>
      <c r="H111" s="151">
        <f>SUM(H101:H110)*0.1</f>
        <v>0</v>
      </c>
      <c r="I111" s="262"/>
    </row>
    <row r="112" spans="1:9" outlineLevel="1" x14ac:dyDescent="0.2">
      <c r="A112" s="135"/>
      <c r="B112" s="136"/>
      <c r="C112" s="175"/>
      <c r="D112" s="137"/>
      <c r="E112" s="95"/>
      <c r="F112" s="138"/>
      <c r="G112" s="139"/>
      <c r="H112" s="139"/>
    </row>
    <row r="113" spans="1:9" ht="25.5" outlineLevel="1" x14ac:dyDescent="0.2">
      <c r="A113" s="15"/>
      <c r="B113" s="16"/>
      <c r="C113" s="16"/>
      <c r="D113" s="27" t="s">
        <v>85</v>
      </c>
      <c r="E113" s="95"/>
      <c r="F113" s="96"/>
      <c r="G113" s="176" t="s">
        <v>86</v>
      </c>
      <c r="H113" s="176">
        <f>SUM(H101:H112)</f>
        <v>0</v>
      </c>
    </row>
    <row r="114" spans="1:9" ht="10.5" customHeight="1" outlineLevel="1" x14ac:dyDescent="0.2">
      <c r="A114" s="135"/>
      <c r="B114" s="136"/>
      <c r="C114" s="136"/>
      <c r="D114" s="137"/>
      <c r="E114" s="95"/>
      <c r="F114" s="138"/>
      <c r="G114" s="139"/>
      <c r="H114" s="139"/>
    </row>
    <row r="115" spans="1:9" ht="10.5" customHeight="1" outlineLevel="1" x14ac:dyDescent="0.2">
      <c r="A115" s="135"/>
      <c r="B115" s="136"/>
      <c r="C115" s="136"/>
      <c r="D115" s="137"/>
      <c r="E115" s="95"/>
      <c r="F115" s="138"/>
      <c r="G115" s="139"/>
      <c r="H115" s="139"/>
    </row>
    <row r="116" spans="1:9" s="177" customFormat="1" ht="15.75" x14ac:dyDescent="0.25">
      <c r="A116" s="140" t="s">
        <v>43</v>
      </c>
      <c r="B116" s="264"/>
      <c r="C116" s="264"/>
      <c r="D116" s="265"/>
      <c r="E116" s="266"/>
      <c r="F116" s="267"/>
      <c r="G116" s="268"/>
      <c r="H116" s="268"/>
    </row>
    <row r="117" spans="1:9" s="177" customFormat="1" ht="16.899999999999999" customHeight="1" x14ac:dyDescent="0.25">
      <c r="A117" s="258" t="s">
        <v>54</v>
      </c>
      <c r="B117" s="264"/>
      <c r="C117" s="264"/>
      <c r="D117" s="265"/>
      <c r="E117" s="266"/>
      <c r="F117" s="267"/>
      <c r="G117" s="268"/>
      <c r="H117" s="268"/>
    </row>
    <row r="118" spans="1:9" s="177" customFormat="1" ht="16.899999999999999" customHeight="1" x14ac:dyDescent="0.25">
      <c r="A118" s="269" t="s">
        <v>87</v>
      </c>
      <c r="B118" s="270"/>
      <c r="C118" s="271"/>
      <c r="D118" s="272"/>
      <c r="E118" s="266"/>
      <c r="F118" s="267"/>
      <c r="G118" s="268"/>
      <c r="H118" s="268"/>
    </row>
    <row r="119" spans="1:9" ht="47.25" customHeight="1" x14ac:dyDescent="0.2">
      <c r="A119" s="152"/>
      <c r="B119" s="153"/>
      <c r="C119" s="143" t="s">
        <v>88</v>
      </c>
      <c r="D119" s="144" t="s">
        <v>89</v>
      </c>
      <c r="E119" s="145" t="s">
        <v>1</v>
      </c>
      <c r="F119" s="146">
        <v>362</v>
      </c>
      <c r="G119" s="180">
        <v>0</v>
      </c>
      <c r="H119" s="151">
        <f>F119*G119</f>
        <v>0</v>
      </c>
    </row>
    <row r="120" spans="1:9" ht="93.75" customHeight="1" x14ac:dyDescent="0.2">
      <c r="A120" s="152"/>
      <c r="B120" s="153"/>
      <c r="C120" s="143" t="s">
        <v>90</v>
      </c>
      <c r="D120" s="144" t="s">
        <v>91</v>
      </c>
      <c r="E120" s="145" t="s">
        <v>78</v>
      </c>
      <c r="F120" s="146">
        <v>29</v>
      </c>
      <c r="G120" s="180">
        <v>0</v>
      </c>
      <c r="H120" s="151">
        <f>F120*G120</f>
        <v>0</v>
      </c>
    </row>
    <row r="121" spans="1:9" ht="38.25" x14ac:dyDescent="0.2">
      <c r="A121" s="152"/>
      <c r="B121" s="153"/>
      <c r="C121" s="143" t="s">
        <v>92</v>
      </c>
      <c r="D121" s="144" t="s">
        <v>342</v>
      </c>
      <c r="E121" s="145" t="s">
        <v>1</v>
      </c>
      <c r="F121" s="146">
        <v>362</v>
      </c>
      <c r="G121" s="180">
        <v>0</v>
      </c>
      <c r="H121" s="151">
        <f>F121*G121</f>
        <v>0</v>
      </c>
      <c r="I121" s="273"/>
    </row>
    <row r="122" spans="1:9" ht="63.75" x14ac:dyDescent="0.2">
      <c r="A122" s="152"/>
      <c r="B122" s="153"/>
      <c r="C122" s="143" t="s">
        <v>94</v>
      </c>
      <c r="D122" s="144" t="s">
        <v>95</v>
      </c>
      <c r="E122" s="145" t="s">
        <v>78</v>
      </c>
      <c r="F122" s="146">
        <v>23</v>
      </c>
      <c r="G122" s="180">
        <v>0</v>
      </c>
      <c r="H122" s="151">
        <f t="shared" ref="H122:H141" si="1">F122*G122</f>
        <v>0</v>
      </c>
    </row>
    <row r="123" spans="1:9" ht="63.75" x14ac:dyDescent="0.2">
      <c r="A123" s="152"/>
      <c r="B123" s="153"/>
      <c r="C123" s="143" t="s">
        <v>96</v>
      </c>
      <c r="D123" s="259" t="s">
        <v>97</v>
      </c>
      <c r="E123" s="145" t="s">
        <v>65</v>
      </c>
      <c r="F123" s="146">
        <v>3</v>
      </c>
      <c r="G123" s="180">
        <v>0</v>
      </c>
      <c r="H123" s="151">
        <f>F123*G123</f>
        <v>0</v>
      </c>
    </row>
    <row r="124" spans="1:9" ht="81" customHeight="1" x14ac:dyDescent="0.2">
      <c r="A124" s="152"/>
      <c r="B124" s="153"/>
      <c r="C124" s="143" t="s">
        <v>98</v>
      </c>
      <c r="D124" s="144" t="s">
        <v>99</v>
      </c>
      <c r="E124" s="145" t="s">
        <v>65</v>
      </c>
      <c r="F124" s="146">
        <v>700</v>
      </c>
      <c r="G124" s="180">
        <v>0</v>
      </c>
      <c r="H124" s="151">
        <f t="shared" si="1"/>
        <v>0</v>
      </c>
    </row>
    <row r="125" spans="1:9" ht="51" x14ac:dyDescent="0.2">
      <c r="A125" s="152"/>
      <c r="B125" s="153"/>
      <c r="C125" s="260" t="s">
        <v>100</v>
      </c>
      <c r="D125" s="144" t="s">
        <v>101</v>
      </c>
      <c r="E125" s="145" t="s">
        <v>65</v>
      </c>
      <c r="F125" s="146">
        <v>78</v>
      </c>
      <c r="G125" s="180">
        <v>0</v>
      </c>
      <c r="H125" s="151">
        <f t="shared" si="1"/>
        <v>0</v>
      </c>
    </row>
    <row r="126" spans="1:9" ht="63.75" x14ac:dyDescent="0.2">
      <c r="A126" s="152"/>
      <c r="B126" s="153"/>
      <c r="C126" s="143" t="s">
        <v>102</v>
      </c>
      <c r="D126" s="144" t="s">
        <v>103</v>
      </c>
      <c r="E126" s="145" t="s">
        <v>65</v>
      </c>
      <c r="F126" s="161">
        <v>602</v>
      </c>
      <c r="G126" s="180">
        <v>0</v>
      </c>
      <c r="H126" s="151">
        <f t="shared" si="1"/>
        <v>0</v>
      </c>
    </row>
    <row r="127" spans="1:9" ht="89.25" x14ac:dyDescent="0.2">
      <c r="A127" s="152"/>
      <c r="B127" s="153"/>
      <c r="C127" s="260" t="s">
        <v>104</v>
      </c>
      <c r="D127" s="159" t="s">
        <v>105</v>
      </c>
      <c r="E127" s="160" t="s">
        <v>65</v>
      </c>
      <c r="F127" s="161">
        <v>445</v>
      </c>
      <c r="G127" s="180">
        <v>0</v>
      </c>
      <c r="H127" s="162">
        <f>F127*G127</f>
        <v>0</v>
      </c>
    </row>
    <row r="128" spans="1:9" ht="44.25" customHeight="1" x14ac:dyDescent="0.2">
      <c r="A128" s="152"/>
      <c r="B128" s="153"/>
      <c r="C128" s="260" t="s">
        <v>106</v>
      </c>
      <c r="D128" s="274" t="s">
        <v>107</v>
      </c>
      <c r="E128" s="263" t="s">
        <v>1</v>
      </c>
      <c r="F128" s="161">
        <v>2</v>
      </c>
      <c r="G128" s="180">
        <v>0</v>
      </c>
      <c r="H128" s="162">
        <f>F128*G128</f>
        <v>0</v>
      </c>
    </row>
    <row r="129" spans="1:8" ht="51" x14ac:dyDescent="0.2">
      <c r="A129" s="152"/>
      <c r="B129" s="153"/>
      <c r="C129" s="260" t="s">
        <v>108</v>
      </c>
      <c r="D129" s="144" t="s">
        <v>109</v>
      </c>
      <c r="E129" s="145" t="s">
        <v>63</v>
      </c>
      <c r="F129" s="146">
        <v>217</v>
      </c>
      <c r="G129" s="180">
        <v>0</v>
      </c>
      <c r="H129" s="151">
        <f t="shared" si="1"/>
        <v>0</v>
      </c>
    </row>
    <row r="130" spans="1:8" ht="102" x14ac:dyDescent="0.2">
      <c r="A130" s="152"/>
      <c r="B130" s="153"/>
      <c r="C130" s="260" t="s">
        <v>110</v>
      </c>
      <c r="D130" s="144" t="s">
        <v>111</v>
      </c>
      <c r="E130" s="145" t="s">
        <v>65</v>
      </c>
      <c r="F130" s="146">
        <v>23</v>
      </c>
      <c r="G130" s="180">
        <v>0</v>
      </c>
      <c r="H130" s="151">
        <f t="shared" si="1"/>
        <v>0</v>
      </c>
    </row>
    <row r="131" spans="1:8" ht="135" customHeight="1" x14ac:dyDescent="0.2">
      <c r="A131" s="152"/>
      <c r="B131" s="153"/>
      <c r="C131" s="260" t="s">
        <v>112</v>
      </c>
      <c r="D131" s="144" t="s">
        <v>113</v>
      </c>
      <c r="E131" s="145" t="s">
        <v>65</v>
      </c>
      <c r="F131" s="146">
        <v>102</v>
      </c>
      <c r="G131" s="180">
        <v>0</v>
      </c>
      <c r="H131" s="151">
        <f t="shared" si="1"/>
        <v>0</v>
      </c>
    </row>
    <row r="132" spans="1:8" ht="144" customHeight="1" x14ac:dyDescent="0.2">
      <c r="A132" s="152"/>
      <c r="B132" s="153"/>
      <c r="C132" s="260" t="s">
        <v>114</v>
      </c>
      <c r="D132" s="275" t="s">
        <v>115</v>
      </c>
      <c r="E132" s="145" t="s">
        <v>65</v>
      </c>
      <c r="F132" s="161">
        <v>602</v>
      </c>
      <c r="G132" s="180">
        <v>0</v>
      </c>
      <c r="H132" s="151">
        <f t="shared" si="1"/>
        <v>0</v>
      </c>
    </row>
    <row r="133" spans="1:8" ht="140.25" x14ac:dyDescent="0.2">
      <c r="A133" s="152"/>
      <c r="B133" s="153"/>
      <c r="C133" s="143" t="s">
        <v>116</v>
      </c>
      <c r="D133" s="275" t="s">
        <v>117</v>
      </c>
      <c r="E133" s="145" t="s">
        <v>65</v>
      </c>
      <c r="F133" s="161">
        <v>108</v>
      </c>
      <c r="G133" s="180">
        <v>0</v>
      </c>
      <c r="H133" s="151">
        <f t="shared" si="1"/>
        <v>0</v>
      </c>
    </row>
    <row r="134" spans="1:8" ht="133.5" customHeight="1" x14ac:dyDescent="0.2">
      <c r="A134" s="152"/>
      <c r="B134" s="153"/>
      <c r="C134" s="260" t="s">
        <v>118</v>
      </c>
      <c r="D134" s="144" t="s">
        <v>119</v>
      </c>
      <c r="E134" s="145" t="s">
        <v>65</v>
      </c>
      <c r="F134" s="161">
        <v>274</v>
      </c>
      <c r="G134" s="180">
        <v>0</v>
      </c>
      <c r="H134" s="151">
        <f t="shared" si="1"/>
        <v>0</v>
      </c>
    </row>
    <row r="135" spans="1:8" ht="75.75" customHeight="1" x14ac:dyDescent="0.2">
      <c r="A135" s="152"/>
      <c r="B135" s="153"/>
      <c r="C135" s="143" t="s">
        <v>120</v>
      </c>
      <c r="D135" s="144" t="s">
        <v>121</v>
      </c>
      <c r="E135" s="160" t="s">
        <v>65</v>
      </c>
      <c r="F135" s="161">
        <v>3</v>
      </c>
      <c r="G135" s="180">
        <v>0</v>
      </c>
      <c r="H135" s="162">
        <f t="shared" si="1"/>
        <v>0</v>
      </c>
    </row>
    <row r="136" spans="1:8" ht="38.25" x14ac:dyDescent="0.2">
      <c r="A136" s="152"/>
      <c r="B136" s="153"/>
      <c r="C136" s="260" t="s">
        <v>122</v>
      </c>
      <c r="D136" s="144" t="s">
        <v>123</v>
      </c>
      <c r="E136" s="145" t="s">
        <v>124</v>
      </c>
      <c r="F136" s="146">
        <v>4</v>
      </c>
      <c r="G136" s="180">
        <v>0</v>
      </c>
      <c r="H136" s="151">
        <f t="shared" si="1"/>
        <v>0</v>
      </c>
    </row>
    <row r="137" spans="1:8" ht="102" x14ac:dyDescent="0.2">
      <c r="A137" s="152" t="s">
        <v>2</v>
      </c>
      <c r="B137" s="153"/>
      <c r="C137" s="260" t="s">
        <v>125</v>
      </c>
      <c r="D137" s="276" t="s">
        <v>126</v>
      </c>
      <c r="E137" s="145" t="s">
        <v>78</v>
      </c>
      <c r="F137" s="146">
        <v>5</v>
      </c>
      <c r="G137" s="180">
        <v>0</v>
      </c>
      <c r="H137" s="151">
        <f t="shared" si="1"/>
        <v>0</v>
      </c>
    </row>
    <row r="138" spans="1:8" ht="76.5" x14ac:dyDescent="0.2">
      <c r="A138" s="152"/>
      <c r="B138" s="153"/>
      <c r="C138" s="260" t="s">
        <v>127</v>
      </c>
      <c r="D138" s="277" t="s">
        <v>128</v>
      </c>
      <c r="E138" s="145" t="s">
        <v>78</v>
      </c>
      <c r="F138" s="146">
        <v>10</v>
      </c>
      <c r="G138" s="180">
        <v>0</v>
      </c>
      <c r="H138" s="151">
        <f t="shared" si="1"/>
        <v>0</v>
      </c>
    </row>
    <row r="139" spans="1:8" ht="89.25" x14ac:dyDescent="0.2">
      <c r="A139" s="152"/>
      <c r="B139" s="153"/>
      <c r="C139" s="260" t="s">
        <v>129</v>
      </c>
      <c r="D139" s="144" t="s">
        <v>130</v>
      </c>
      <c r="E139" s="145" t="s">
        <v>78</v>
      </c>
      <c r="F139" s="146">
        <v>11</v>
      </c>
      <c r="G139" s="180">
        <v>0</v>
      </c>
      <c r="H139" s="151">
        <f t="shared" si="1"/>
        <v>0</v>
      </c>
    </row>
    <row r="140" spans="1:8" ht="89.25" x14ac:dyDescent="0.2">
      <c r="A140" s="152"/>
      <c r="B140" s="153"/>
      <c r="C140" s="143" t="s">
        <v>131</v>
      </c>
      <c r="D140" s="144" t="s">
        <v>132</v>
      </c>
      <c r="E140" s="145" t="s">
        <v>78</v>
      </c>
      <c r="F140" s="146">
        <v>5</v>
      </c>
      <c r="G140" s="180">
        <v>0</v>
      </c>
      <c r="H140" s="151">
        <f t="shared" si="1"/>
        <v>0</v>
      </c>
    </row>
    <row r="141" spans="1:8" ht="63.75" x14ac:dyDescent="0.2">
      <c r="A141" s="152"/>
      <c r="B141" s="153"/>
      <c r="C141" s="143" t="s">
        <v>133</v>
      </c>
      <c r="D141" s="159" t="s">
        <v>134</v>
      </c>
      <c r="E141" s="160" t="s">
        <v>78</v>
      </c>
      <c r="F141" s="161">
        <v>8</v>
      </c>
      <c r="G141" s="180">
        <v>0</v>
      </c>
      <c r="H141" s="162">
        <f t="shared" si="1"/>
        <v>0</v>
      </c>
    </row>
    <row r="142" spans="1:8" x14ac:dyDescent="0.2">
      <c r="A142" s="278" t="s">
        <v>135</v>
      </c>
      <c r="B142" s="153"/>
      <c r="C142" s="150"/>
      <c r="D142" s="144"/>
      <c r="E142" s="145"/>
      <c r="F142" s="146"/>
      <c r="G142" s="151" t="s">
        <v>2</v>
      </c>
      <c r="H142" s="151"/>
    </row>
    <row r="143" spans="1:8" ht="132" customHeight="1" x14ac:dyDescent="0.2">
      <c r="A143" s="278"/>
      <c r="B143" s="153"/>
      <c r="C143" s="260" t="s">
        <v>136</v>
      </c>
      <c r="D143" s="279" t="s">
        <v>137</v>
      </c>
      <c r="E143" s="145" t="s">
        <v>78</v>
      </c>
      <c r="F143" s="146">
        <v>21</v>
      </c>
      <c r="G143" s="180">
        <v>0</v>
      </c>
      <c r="H143" s="151">
        <f>F143*G143</f>
        <v>0</v>
      </c>
    </row>
    <row r="144" spans="1:8" ht="105" customHeight="1" x14ac:dyDescent="0.2">
      <c r="A144" s="278"/>
      <c r="B144" s="153"/>
      <c r="C144" s="260" t="s">
        <v>138</v>
      </c>
      <c r="D144" s="280" t="s">
        <v>139</v>
      </c>
      <c r="E144" s="145" t="s">
        <v>78</v>
      </c>
      <c r="F144" s="146">
        <v>1</v>
      </c>
      <c r="G144" s="180">
        <v>0</v>
      </c>
      <c r="H144" s="151">
        <f>F144*G144</f>
        <v>0</v>
      </c>
    </row>
    <row r="145" spans="1:8" ht="97.5" customHeight="1" x14ac:dyDescent="0.2">
      <c r="A145" s="278"/>
      <c r="B145" s="153"/>
      <c r="C145" s="260" t="s">
        <v>140</v>
      </c>
      <c r="D145" s="279" t="s">
        <v>141</v>
      </c>
      <c r="E145" s="145" t="s">
        <v>78</v>
      </c>
      <c r="F145" s="146">
        <v>1</v>
      </c>
      <c r="G145" s="180">
        <v>0</v>
      </c>
      <c r="H145" s="151">
        <f>F145*G145</f>
        <v>0</v>
      </c>
    </row>
    <row r="146" spans="1:8" ht="108" customHeight="1" x14ac:dyDescent="0.2">
      <c r="A146" s="278"/>
      <c r="B146" s="153"/>
      <c r="C146" s="260" t="s">
        <v>142</v>
      </c>
      <c r="D146" s="279" t="s">
        <v>143</v>
      </c>
      <c r="E146" s="145" t="s">
        <v>78</v>
      </c>
      <c r="F146" s="146">
        <v>6</v>
      </c>
      <c r="G146" s="180">
        <v>0</v>
      </c>
      <c r="H146" s="151">
        <f>F146*G146</f>
        <v>0</v>
      </c>
    </row>
    <row r="147" spans="1:8" x14ac:dyDescent="0.2">
      <c r="A147" s="15" t="s">
        <v>144</v>
      </c>
      <c r="B147" s="153"/>
      <c r="C147" s="260"/>
      <c r="D147" s="279"/>
      <c r="E147" s="145"/>
      <c r="F147" s="146"/>
      <c r="G147" s="151"/>
      <c r="H147" s="151"/>
    </row>
    <row r="148" spans="1:8" ht="89.25" x14ac:dyDescent="0.2">
      <c r="A148" s="152"/>
      <c r="B148" s="153"/>
      <c r="C148" s="260" t="s">
        <v>145</v>
      </c>
      <c r="D148" s="144" t="s">
        <v>146</v>
      </c>
      <c r="E148" s="145" t="s">
        <v>1</v>
      </c>
      <c r="F148" s="146">
        <v>362</v>
      </c>
      <c r="G148" s="180">
        <v>0</v>
      </c>
      <c r="H148" s="151">
        <f>F148*G148</f>
        <v>0</v>
      </c>
    </row>
    <row r="149" spans="1:8" ht="63.75" x14ac:dyDescent="0.2">
      <c r="A149" s="152"/>
      <c r="B149" s="153"/>
      <c r="C149" s="260" t="s">
        <v>147</v>
      </c>
      <c r="D149" s="281" t="s">
        <v>343</v>
      </c>
      <c r="E149" s="145" t="s">
        <v>78</v>
      </c>
      <c r="F149" s="282">
        <v>1</v>
      </c>
      <c r="G149" s="180">
        <v>0</v>
      </c>
      <c r="H149" s="151">
        <f>F149*G149</f>
        <v>0</v>
      </c>
    </row>
    <row r="150" spans="1:8" ht="89.25" x14ac:dyDescent="0.2">
      <c r="A150" s="108"/>
      <c r="B150" s="109"/>
      <c r="C150" s="260" t="s">
        <v>344</v>
      </c>
      <c r="D150" s="144" t="s">
        <v>84</v>
      </c>
      <c r="E150" s="145" t="s">
        <v>78</v>
      </c>
      <c r="F150" s="146">
        <v>1</v>
      </c>
      <c r="G150" s="151"/>
      <c r="H150" s="151">
        <f>SUM(H119:H149)*0.1</f>
        <v>0</v>
      </c>
    </row>
    <row r="151" spans="1:8" x14ac:dyDescent="0.2">
      <c r="A151" s="15"/>
      <c r="B151" s="16"/>
      <c r="C151" s="283"/>
      <c r="D151" s="284" t="s">
        <v>148</v>
      </c>
      <c r="E151" s="285"/>
      <c r="F151" s="286"/>
      <c r="G151" s="287" t="s">
        <v>86</v>
      </c>
      <c r="H151" s="287">
        <f>SUM(H119:H150)</f>
        <v>0</v>
      </c>
    </row>
    <row r="152" spans="1:8" x14ac:dyDescent="0.2">
      <c r="A152" s="15"/>
      <c r="B152" s="16"/>
      <c r="C152" s="283"/>
      <c r="D152" s="284"/>
      <c r="E152" s="285"/>
      <c r="F152" s="286"/>
      <c r="G152" s="287"/>
      <c r="H152" s="287"/>
    </row>
    <row r="153" spans="1:8" x14ac:dyDescent="0.2">
      <c r="A153" s="15"/>
      <c r="B153" s="16"/>
      <c r="C153" s="283"/>
      <c r="D153" s="284"/>
      <c r="E153" s="285"/>
      <c r="F153" s="286"/>
      <c r="G153" s="287"/>
      <c r="H153" s="287"/>
    </row>
    <row r="154" spans="1:8" ht="15.75" x14ac:dyDescent="0.25">
      <c r="A154" s="94" t="s">
        <v>44</v>
      </c>
      <c r="B154" s="288"/>
      <c r="C154" s="289"/>
      <c r="D154" s="290"/>
      <c r="E154" s="291"/>
      <c r="F154" s="292"/>
      <c r="G154" s="293"/>
      <c r="H154" s="293"/>
    </row>
    <row r="155" spans="1:8" x14ac:dyDescent="0.2">
      <c r="A155" s="15"/>
      <c r="B155" s="16"/>
      <c r="C155" s="283"/>
      <c r="D155" s="284"/>
      <c r="E155" s="285"/>
      <c r="F155" s="286"/>
      <c r="G155" s="287"/>
      <c r="H155" s="287"/>
    </row>
    <row r="156" spans="1:8" ht="71.25" customHeight="1" x14ac:dyDescent="0.2">
      <c r="A156" s="7"/>
      <c r="B156" s="8"/>
      <c r="C156" s="260">
        <v>3.1</v>
      </c>
      <c r="D156" s="144" t="s">
        <v>149</v>
      </c>
      <c r="E156" s="145" t="s">
        <v>78</v>
      </c>
      <c r="F156" s="146">
        <v>1</v>
      </c>
      <c r="G156" s="180">
        <v>0</v>
      </c>
      <c r="H156" s="151">
        <f t="shared" ref="H156:H177" si="2">F156*G156</f>
        <v>0</v>
      </c>
    </row>
    <row r="157" spans="1:8" ht="51" x14ac:dyDescent="0.2">
      <c r="A157" s="7"/>
      <c r="B157" s="8"/>
      <c r="C157" s="260">
        <v>3.2</v>
      </c>
      <c r="D157" s="144" t="s">
        <v>150</v>
      </c>
      <c r="E157" s="145" t="s">
        <v>1</v>
      </c>
      <c r="F157" s="146">
        <v>362</v>
      </c>
      <c r="G157" s="180">
        <v>0</v>
      </c>
      <c r="H157" s="151">
        <f t="shared" si="2"/>
        <v>0</v>
      </c>
    </row>
    <row r="158" spans="1:8" ht="51" x14ac:dyDescent="0.2">
      <c r="A158" s="7"/>
      <c r="B158" s="8"/>
      <c r="C158" s="260">
        <v>3.3</v>
      </c>
      <c r="D158" s="144" t="s">
        <v>151</v>
      </c>
      <c r="E158" s="145" t="s">
        <v>1</v>
      </c>
      <c r="F158" s="146">
        <v>362</v>
      </c>
      <c r="G158" s="180">
        <v>0</v>
      </c>
      <c r="H158" s="151">
        <f t="shared" si="2"/>
        <v>0</v>
      </c>
    </row>
    <row r="159" spans="1:8" s="178" customFormat="1" ht="51" x14ac:dyDescent="0.2">
      <c r="A159" s="7"/>
      <c r="B159" s="8"/>
      <c r="C159" s="150">
        <v>3.4</v>
      </c>
      <c r="D159" s="144" t="s">
        <v>152</v>
      </c>
      <c r="E159" s="145" t="s">
        <v>78</v>
      </c>
      <c r="F159" s="146">
        <v>41</v>
      </c>
      <c r="G159" s="180">
        <v>0</v>
      </c>
      <c r="H159" s="151">
        <f t="shared" si="2"/>
        <v>0</v>
      </c>
    </row>
    <row r="160" spans="1:8" s="177" customFormat="1" ht="15.75" x14ac:dyDescent="0.25">
      <c r="A160" s="7"/>
      <c r="B160" s="8"/>
      <c r="C160" s="150">
        <v>3.5</v>
      </c>
      <c r="D160" s="144" t="s">
        <v>153</v>
      </c>
      <c r="E160" s="145" t="s">
        <v>1</v>
      </c>
      <c r="F160" s="146">
        <v>362</v>
      </c>
      <c r="G160" s="180">
        <v>0</v>
      </c>
      <c r="H160" s="151">
        <f t="shared" si="2"/>
        <v>0</v>
      </c>
    </row>
    <row r="161" spans="1:8" ht="140.25" x14ac:dyDescent="0.2">
      <c r="A161" s="7"/>
      <c r="B161" s="8"/>
      <c r="C161" s="260" t="s">
        <v>154</v>
      </c>
      <c r="D161" s="144" t="s">
        <v>155</v>
      </c>
      <c r="E161" s="145" t="s">
        <v>78</v>
      </c>
      <c r="F161" s="146">
        <v>1</v>
      </c>
      <c r="G161" s="180">
        <v>0</v>
      </c>
      <c r="H161" s="151">
        <f t="shared" si="2"/>
        <v>0</v>
      </c>
    </row>
    <row r="162" spans="1:8" ht="25.5" x14ac:dyDescent="0.2">
      <c r="A162" s="7"/>
      <c r="B162" s="8"/>
      <c r="C162" s="260" t="s">
        <v>156</v>
      </c>
      <c r="D162" s="144" t="s">
        <v>157</v>
      </c>
      <c r="E162" s="145" t="s">
        <v>78</v>
      </c>
      <c r="F162" s="146">
        <v>14</v>
      </c>
      <c r="G162" s="180">
        <v>0</v>
      </c>
      <c r="H162" s="151">
        <f t="shared" si="2"/>
        <v>0</v>
      </c>
    </row>
    <row r="163" spans="1:8" ht="25.5" x14ac:dyDescent="0.2">
      <c r="A163" s="7"/>
      <c r="B163" s="8"/>
      <c r="C163" s="260" t="s">
        <v>158</v>
      </c>
      <c r="D163" s="144" t="s">
        <v>159</v>
      </c>
      <c r="E163" s="145" t="s">
        <v>78</v>
      </c>
      <c r="F163" s="146">
        <v>1</v>
      </c>
      <c r="G163" s="180">
        <v>0</v>
      </c>
      <c r="H163" s="151">
        <f t="shared" si="2"/>
        <v>0</v>
      </c>
    </row>
    <row r="164" spans="1:8" ht="25.5" x14ac:dyDescent="0.2">
      <c r="A164" s="7"/>
      <c r="B164" s="8"/>
      <c r="C164" s="260" t="s">
        <v>160</v>
      </c>
      <c r="D164" s="144" t="s">
        <v>161</v>
      </c>
      <c r="E164" s="145" t="s">
        <v>78</v>
      </c>
      <c r="F164" s="146">
        <v>24</v>
      </c>
      <c r="G164" s="180">
        <v>0</v>
      </c>
      <c r="H164" s="151">
        <f>F164*G164</f>
        <v>0</v>
      </c>
    </row>
    <row r="165" spans="1:8" ht="25.5" x14ac:dyDescent="0.2">
      <c r="A165" s="7"/>
      <c r="B165" s="8"/>
      <c r="C165" s="260" t="s">
        <v>162</v>
      </c>
      <c r="D165" s="144" t="s">
        <v>163</v>
      </c>
      <c r="E165" s="145" t="s">
        <v>78</v>
      </c>
      <c r="F165" s="146">
        <v>2</v>
      </c>
      <c r="G165" s="180">
        <v>0</v>
      </c>
      <c r="H165" s="151">
        <f>F165*G165</f>
        <v>0</v>
      </c>
    </row>
    <row r="166" spans="1:8" ht="51" x14ac:dyDescent="0.2">
      <c r="A166" s="294" t="s">
        <v>2</v>
      </c>
      <c r="B166" s="8"/>
      <c r="C166" s="260" t="s">
        <v>164</v>
      </c>
      <c r="D166" s="159" t="s">
        <v>165</v>
      </c>
      <c r="E166" s="145" t="s">
        <v>78</v>
      </c>
      <c r="F166" s="146">
        <v>5</v>
      </c>
      <c r="G166" s="180">
        <v>0</v>
      </c>
      <c r="H166" s="151">
        <f t="shared" si="2"/>
        <v>0</v>
      </c>
    </row>
    <row r="167" spans="1:8" ht="81" customHeight="1" x14ac:dyDescent="0.2">
      <c r="A167" s="294" t="s">
        <v>2</v>
      </c>
      <c r="B167" s="8"/>
      <c r="C167" s="260" t="s">
        <v>166</v>
      </c>
      <c r="D167" s="159" t="s">
        <v>167</v>
      </c>
      <c r="E167" s="145" t="s">
        <v>78</v>
      </c>
      <c r="F167" s="146">
        <v>1</v>
      </c>
      <c r="G167" s="180">
        <v>0</v>
      </c>
      <c r="H167" s="151">
        <f t="shared" si="2"/>
        <v>0</v>
      </c>
    </row>
    <row r="168" spans="1:8" ht="47.25" customHeight="1" x14ac:dyDescent="0.2">
      <c r="A168" s="7"/>
      <c r="B168" s="8"/>
      <c r="C168" s="143" t="s">
        <v>168</v>
      </c>
      <c r="D168" s="295" t="s">
        <v>169</v>
      </c>
      <c r="E168" s="145" t="s">
        <v>78</v>
      </c>
      <c r="F168" s="146">
        <v>2</v>
      </c>
      <c r="G168" s="180">
        <v>0</v>
      </c>
      <c r="H168" s="151">
        <f>F168*G168</f>
        <v>0</v>
      </c>
    </row>
    <row r="169" spans="1:8" ht="57" customHeight="1" x14ac:dyDescent="0.2">
      <c r="A169" s="7"/>
      <c r="B169" s="8"/>
      <c r="C169" s="260" t="s">
        <v>170</v>
      </c>
      <c r="D169" s="295" t="s">
        <v>171</v>
      </c>
      <c r="E169" s="145" t="s">
        <v>78</v>
      </c>
      <c r="F169" s="146">
        <v>2</v>
      </c>
      <c r="G169" s="180">
        <v>0</v>
      </c>
      <c r="H169" s="151">
        <f>F169*G169</f>
        <v>0</v>
      </c>
    </row>
    <row r="170" spans="1:8" ht="47.25" customHeight="1" x14ac:dyDescent="0.2">
      <c r="A170" s="7"/>
      <c r="B170" s="8"/>
      <c r="C170" s="143" t="s">
        <v>172</v>
      </c>
      <c r="D170" s="295" t="s">
        <v>173</v>
      </c>
      <c r="E170" s="145" t="s">
        <v>78</v>
      </c>
      <c r="F170" s="146">
        <v>1</v>
      </c>
      <c r="G170" s="180">
        <v>0</v>
      </c>
      <c r="H170" s="151">
        <f>F170*G170</f>
        <v>0</v>
      </c>
    </row>
    <row r="171" spans="1:8" ht="51" x14ac:dyDescent="0.2">
      <c r="A171" s="7"/>
      <c r="B171" s="8"/>
      <c r="C171" s="143" t="s">
        <v>174</v>
      </c>
      <c r="D171" s="144" t="s">
        <v>175</v>
      </c>
      <c r="E171" s="145" t="s">
        <v>78</v>
      </c>
      <c r="F171" s="146">
        <v>2</v>
      </c>
      <c r="G171" s="180">
        <v>0</v>
      </c>
      <c r="H171" s="151">
        <f>F171*G171</f>
        <v>0</v>
      </c>
    </row>
    <row r="172" spans="1:8" ht="63.75" x14ac:dyDescent="0.2">
      <c r="A172" s="7"/>
      <c r="B172" s="8"/>
      <c r="C172" s="260" t="s">
        <v>176</v>
      </c>
      <c r="D172" s="144" t="s">
        <v>177</v>
      </c>
      <c r="E172" s="145" t="s">
        <v>1</v>
      </c>
      <c r="F172" s="146">
        <v>362</v>
      </c>
      <c r="G172" s="180">
        <v>0</v>
      </c>
      <c r="H172" s="151">
        <f t="shared" si="2"/>
        <v>0</v>
      </c>
    </row>
    <row r="173" spans="1:8" ht="76.5" x14ac:dyDescent="0.2">
      <c r="A173" s="7"/>
      <c r="B173" s="8"/>
      <c r="C173" s="260" t="s">
        <v>178</v>
      </c>
      <c r="D173" s="279" t="s">
        <v>179</v>
      </c>
      <c r="E173" s="145" t="s">
        <v>1</v>
      </c>
      <c r="F173" s="146">
        <v>362</v>
      </c>
      <c r="G173" s="180">
        <v>0</v>
      </c>
      <c r="H173" s="151">
        <f t="shared" si="2"/>
        <v>0</v>
      </c>
    </row>
    <row r="174" spans="1:8" ht="38.25" x14ac:dyDescent="0.2">
      <c r="A174" s="7"/>
      <c r="B174" s="8"/>
      <c r="C174" s="260" t="s">
        <v>180</v>
      </c>
      <c r="D174" s="144" t="s">
        <v>181</v>
      </c>
      <c r="E174" s="145" t="s">
        <v>1</v>
      </c>
      <c r="F174" s="146">
        <v>362</v>
      </c>
      <c r="G174" s="180">
        <v>0</v>
      </c>
      <c r="H174" s="151">
        <f t="shared" si="2"/>
        <v>0</v>
      </c>
    </row>
    <row r="175" spans="1:8" ht="51" x14ac:dyDescent="0.2">
      <c r="A175" s="7"/>
      <c r="B175" s="8"/>
      <c r="C175" s="260" t="s">
        <v>182</v>
      </c>
      <c r="D175" s="144" t="s">
        <v>183</v>
      </c>
      <c r="E175" s="145" t="s">
        <v>78</v>
      </c>
      <c r="F175" s="146">
        <v>11</v>
      </c>
      <c r="G175" s="180">
        <v>0</v>
      </c>
      <c r="H175" s="151">
        <f t="shared" si="2"/>
        <v>0</v>
      </c>
    </row>
    <row r="176" spans="1:8" ht="38.25" x14ac:dyDescent="0.2">
      <c r="A176" s="7"/>
      <c r="B176" s="8"/>
      <c r="C176" s="260" t="s">
        <v>184</v>
      </c>
      <c r="D176" s="296" t="s">
        <v>185</v>
      </c>
      <c r="E176" s="145" t="s">
        <v>78</v>
      </c>
      <c r="F176" s="146">
        <v>5</v>
      </c>
      <c r="G176" s="180">
        <v>0</v>
      </c>
      <c r="H176" s="151">
        <f t="shared" si="2"/>
        <v>0</v>
      </c>
    </row>
    <row r="177" spans="1:10" ht="102" x14ac:dyDescent="0.2">
      <c r="A177" s="7"/>
      <c r="B177" s="8"/>
      <c r="C177" s="260" t="s">
        <v>186</v>
      </c>
      <c r="D177" s="144" t="s">
        <v>187</v>
      </c>
      <c r="E177" s="145" t="s">
        <v>78</v>
      </c>
      <c r="F177" s="146">
        <v>2</v>
      </c>
      <c r="G177" s="180">
        <v>0</v>
      </c>
      <c r="H177" s="151">
        <f t="shared" si="2"/>
        <v>0</v>
      </c>
    </row>
    <row r="178" spans="1:10" ht="76.5" x14ac:dyDescent="0.2">
      <c r="A178" s="7"/>
      <c r="B178" s="8"/>
      <c r="C178" s="260" t="s">
        <v>188</v>
      </c>
      <c r="D178" s="144" t="s">
        <v>189</v>
      </c>
      <c r="E178" s="145"/>
      <c r="F178" s="146"/>
      <c r="G178" s="151"/>
      <c r="H178" s="151">
        <f>SUM(H156:H177)*0.1</f>
        <v>0</v>
      </c>
    </row>
    <row r="179" spans="1:10" x14ac:dyDescent="0.2">
      <c r="A179" s="7"/>
      <c r="B179" s="8"/>
      <c r="C179" s="8"/>
      <c r="D179" s="9"/>
      <c r="E179" s="10"/>
      <c r="F179" s="11"/>
      <c r="G179" s="12"/>
      <c r="H179" s="12"/>
    </row>
    <row r="180" spans="1:10" x14ac:dyDescent="0.2">
      <c r="A180" s="7"/>
      <c r="B180" s="8"/>
      <c r="C180" s="8"/>
      <c r="D180" s="27" t="s">
        <v>190</v>
      </c>
      <c r="E180" s="95"/>
      <c r="F180" s="96"/>
      <c r="G180" s="176" t="s">
        <v>86</v>
      </c>
      <c r="H180" s="176">
        <f>SUM(H156:H179)</f>
        <v>0</v>
      </c>
    </row>
    <row r="181" spans="1:10" x14ac:dyDescent="0.2">
      <c r="A181" s="15"/>
      <c r="B181" s="16"/>
      <c r="C181" s="16"/>
      <c r="D181" s="27"/>
      <c r="E181" s="95"/>
      <c r="F181" s="96"/>
      <c r="G181" s="176"/>
      <c r="H181" s="176"/>
    </row>
    <row r="182" spans="1:10" ht="15.75" x14ac:dyDescent="0.25">
      <c r="A182" s="297" t="s">
        <v>45</v>
      </c>
      <c r="B182" s="298"/>
      <c r="C182" s="298"/>
      <c r="D182" s="299"/>
      <c r="E182" s="300"/>
      <c r="F182" s="301"/>
      <c r="G182" s="302"/>
      <c r="H182" s="302"/>
    </row>
    <row r="183" spans="1:10" x14ac:dyDescent="0.2">
      <c r="A183" s="50"/>
      <c r="B183" s="122"/>
      <c r="C183" s="122"/>
      <c r="D183" s="123"/>
      <c r="E183" s="124"/>
      <c r="F183" s="125"/>
      <c r="G183" s="127"/>
      <c r="H183" s="127"/>
      <c r="I183" s="338" t="s">
        <v>361</v>
      </c>
      <c r="J183" s="338" t="s">
        <v>362</v>
      </c>
    </row>
    <row r="184" spans="1:10" ht="15" x14ac:dyDescent="0.2">
      <c r="A184" s="303" t="s">
        <v>191</v>
      </c>
      <c r="B184" s="304"/>
      <c r="C184" s="304"/>
      <c r="D184" s="305"/>
      <c r="E184" s="306"/>
      <c r="F184" s="307"/>
      <c r="G184" s="308"/>
      <c r="H184" s="308"/>
    </row>
    <row r="185" spans="1:10" ht="25.5" x14ac:dyDescent="0.2">
      <c r="A185" s="309"/>
      <c r="B185" s="304"/>
      <c r="C185" s="158">
        <v>4.0999999999999996</v>
      </c>
      <c r="D185" s="159" t="s">
        <v>192</v>
      </c>
      <c r="E185" s="160" t="s">
        <v>1</v>
      </c>
      <c r="F185" s="161">
        <v>312</v>
      </c>
      <c r="G185" s="180">
        <v>0</v>
      </c>
      <c r="H185" s="162">
        <f>F185*G185</f>
        <v>0</v>
      </c>
      <c r="I185" s="340"/>
      <c r="J185" s="340"/>
    </row>
    <row r="186" spans="1:10" ht="38.25" x14ac:dyDescent="0.2">
      <c r="A186" s="309"/>
      <c r="B186" s="304"/>
      <c r="C186" s="158">
        <v>4.2</v>
      </c>
      <c r="D186" s="159" t="s">
        <v>193</v>
      </c>
      <c r="E186" s="160" t="s">
        <v>1</v>
      </c>
      <c r="F186" s="161">
        <v>66</v>
      </c>
      <c r="G186" s="180">
        <v>0</v>
      </c>
      <c r="H186" s="162">
        <f>F186*G186</f>
        <v>0</v>
      </c>
      <c r="I186" s="340"/>
      <c r="J186" s="340"/>
    </row>
    <row r="187" spans="1:10" ht="25.5" x14ac:dyDescent="0.2">
      <c r="A187" s="309"/>
      <c r="B187" s="304"/>
      <c r="C187" s="158">
        <v>4.3</v>
      </c>
      <c r="D187" s="159" t="s">
        <v>194</v>
      </c>
      <c r="E187" s="160" t="s">
        <v>78</v>
      </c>
      <c r="F187" s="161">
        <v>11</v>
      </c>
      <c r="G187" s="180">
        <v>0</v>
      </c>
      <c r="H187" s="162">
        <f>F187*G187</f>
        <v>0</v>
      </c>
      <c r="I187" s="340"/>
      <c r="J187" s="340"/>
    </row>
    <row r="188" spans="1:10" ht="15.75" x14ac:dyDescent="0.25">
      <c r="A188" s="310" t="s">
        <v>195</v>
      </c>
      <c r="B188" s="288"/>
      <c r="C188" s="311"/>
      <c r="D188" s="312"/>
      <c r="E188" s="313"/>
      <c r="F188" s="314"/>
      <c r="G188" s="151"/>
      <c r="H188" s="315"/>
      <c r="I188" s="262"/>
    </row>
    <row r="189" spans="1:10" x14ac:dyDescent="0.2">
      <c r="A189" s="7"/>
      <c r="B189" s="8"/>
      <c r="C189" s="143" t="s">
        <v>196</v>
      </c>
      <c r="D189" s="144" t="s">
        <v>197</v>
      </c>
      <c r="E189" s="145" t="s">
        <v>78</v>
      </c>
      <c r="F189" s="146">
        <v>5</v>
      </c>
      <c r="G189" s="180">
        <v>0</v>
      </c>
      <c r="H189" s="151">
        <f t="shared" ref="H189:H200" si="3">F189*G189</f>
        <v>0</v>
      </c>
      <c r="I189" s="340"/>
      <c r="J189" s="340"/>
    </row>
    <row r="190" spans="1:10" x14ac:dyDescent="0.2">
      <c r="A190" s="7"/>
      <c r="B190" s="8"/>
      <c r="C190" s="143" t="s">
        <v>198</v>
      </c>
      <c r="D190" s="144" t="s">
        <v>199</v>
      </c>
      <c r="E190" s="145" t="s">
        <v>78</v>
      </c>
      <c r="F190" s="146">
        <v>1</v>
      </c>
      <c r="G190" s="180">
        <v>0</v>
      </c>
      <c r="H190" s="151">
        <f t="shared" si="3"/>
        <v>0</v>
      </c>
      <c r="I190" s="340"/>
      <c r="J190" s="340"/>
    </row>
    <row r="191" spans="1:10" x14ac:dyDescent="0.2">
      <c r="A191" s="7"/>
      <c r="B191" s="8"/>
      <c r="C191" s="143" t="s">
        <v>200</v>
      </c>
      <c r="D191" s="144" t="s">
        <v>201</v>
      </c>
      <c r="E191" s="145" t="s">
        <v>78</v>
      </c>
      <c r="F191" s="146">
        <v>3</v>
      </c>
      <c r="G191" s="180">
        <v>0</v>
      </c>
      <c r="H191" s="151">
        <f t="shared" si="3"/>
        <v>0</v>
      </c>
      <c r="I191" s="340"/>
      <c r="J191" s="340"/>
    </row>
    <row r="192" spans="1:10" s="178" customFormat="1" x14ac:dyDescent="0.2">
      <c r="A192" s="7"/>
      <c r="B192" s="8"/>
      <c r="C192" s="143" t="s">
        <v>202</v>
      </c>
      <c r="D192" s="144" t="s">
        <v>203</v>
      </c>
      <c r="E192" s="145" t="s">
        <v>78</v>
      </c>
      <c r="F192" s="146">
        <v>2</v>
      </c>
      <c r="G192" s="180">
        <v>0</v>
      </c>
      <c r="H192" s="151">
        <f t="shared" si="3"/>
        <v>0</v>
      </c>
      <c r="I192" s="342"/>
      <c r="J192" s="342"/>
    </row>
    <row r="193" spans="1:10" x14ac:dyDescent="0.2">
      <c r="A193" s="7"/>
      <c r="B193" s="8"/>
      <c r="C193" s="143" t="s">
        <v>204</v>
      </c>
      <c r="D193" s="144" t="s">
        <v>205</v>
      </c>
      <c r="E193" s="145" t="s">
        <v>78</v>
      </c>
      <c r="F193" s="146">
        <v>7</v>
      </c>
      <c r="G193" s="180">
        <v>0</v>
      </c>
      <c r="H193" s="151">
        <f t="shared" si="3"/>
        <v>0</v>
      </c>
      <c r="I193" s="340"/>
      <c r="J193" s="340"/>
    </row>
    <row r="194" spans="1:10" ht="25.5" x14ac:dyDescent="0.2">
      <c r="A194" s="7"/>
      <c r="B194" s="8"/>
      <c r="C194" s="143" t="s">
        <v>206</v>
      </c>
      <c r="D194" s="144" t="s">
        <v>207</v>
      </c>
      <c r="E194" s="145" t="s">
        <v>78</v>
      </c>
      <c r="F194" s="146">
        <v>4</v>
      </c>
      <c r="G194" s="180">
        <v>0</v>
      </c>
      <c r="H194" s="151">
        <f t="shared" si="3"/>
        <v>0</v>
      </c>
      <c r="I194" s="340"/>
      <c r="J194" s="340"/>
    </row>
    <row r="195" spans="1:10" ht="25.5" x14ac:dyDescent="0.2">
      <c r="A195" s="7"/>
      <c r="B195" s="8"/>
      <c r="C195" s="143" t="s">
        <v>208</v>
      </c>
      <c r="D195" s="144" t="s">
        <v>209</v>
      </c>
      <c r="E195" s="145" t="s">
        <v>78</v>
      </c>
      <c r="F195" s="146">
        <v>1</v>
      </c>
      <c r="G195" s="180">
        <v>0</v>
      </c>
      <c r="H195" s="151">
        <f t="shared" si="3"/>
        <v>0</v>
      </c>
      <c r="I195" s="340"/>
      <c r="J195" s="340"/>
    </row>
    <row r="196" spans="1:10" ht="25.5" x14ac:dyDescent="0.2">
      <c r="A196" s="7"/>
      <c r="B196" s="8"/>
      <c r="C196" s="143" t="s">
        <v>210</v>
      </c>
      <c r="D196" s="144" t="s">
        <v>211</v>
      </c>
      <c r="E196" s="145" t="s">
        <v>78</v>
      </c>
      <c r="F196" s="146">
        <v>2</v>
      </c>
      <c r="G196" s="180">
        <v>0</v>
      </c>
      <c r="H196" s="151">
        <f t="shared" si="3"/>
        <v>0</v>
      </c>
      <c r="I196" s="340"/>
      <c r="J196" s="340"/>
    </row>
    <row r="197" spans="1:10" ht="25.5" x14ac:dyDescent="0.2">
      <c r="A197" s="7"/>
      <c r="B197" s="8"/>
      <c r="C197" s="143" t="s">
        <v>212</v>
      </c>
      <c r="D197" s="144" t="s">
        <v>213</v>
      </c>
      <c r="E197" s="145" t="s">
        <v>78</v>
      </c>
      <c r="F197" s="146">
        <v>1</v>
      </c>
      <c r="G197" s="180">
        <v>0</v>
      </c>
      <c r="H197" s="151">
        <f t="shared" si="3"/>
        <v>0</v>
      </c>
      <c r="I197" s="340"/>
      <c r="J197" s="340"/>
    </row>
    <row r="198" spans="1:10" x14ac:dyDescent="0.2">
      <c r="A198" s="7"/>
      <c r="B198" s="8"/>
      <c r="C198" s="143" t="s">
        <v>214</v>
      </c>
      <c r="D198" s="144" t="s">
        <v>215</v>
      </c>
      <c r="E198" s="145" t="s">
        <v>78</v>
      </c>
      <c r="F198" s="146">
        <v>1</v>
      </c>
      <c r="G198" s="180">
        <v>0</v>
      </c>
      <c r="H198" s="151">
        <f t="shared" si="3"/>
        <v>0</v>
      </c>
      <c r="I198" s="340"/>
      <c r="J198" s="340"/>
    </row>
    <row r="199" spans="1:10" ht="16.5" customHeight="1" x14ac:dyDescent="0.2">
      <c r="A199" s="7"/>
      <c r="B199" s="8"/>
      <c r="C199" s="143" t="s">
        <v>216</v>
      </c>
      <c r="D199" s="144" t="s">
        <v>217</v>
      </c>
      <c r="E199" s="145" t="s">
        <v>78</v>
      </c>
      <c r="F199" s="146">
        <v>1</v>
      </c>
      <c r="G199" s="180">
        <v>0</v>
      </c>
      <c r="H199" s="151">
        <f t="shared" si="3"/>
        <v>0</v>
      </c>
      <c r="I199" s="340"/>
      <c r="J199" s="340"/>
    </row>
    <row r="200" spans="1:10" ht="16.5" customHeight="1" x14ac:dyDescent="0.2">
      <c r="A200" s="7"/>
      <c r="B200" s="8"/>
      <c r="C200" s="143" t="s">
        <v>218</v>
      </c>
      <c r="D200" s="144" t="s">
        <v>219</v>
      </c>
      <c r="E200" s="145" t="s">
        <v>78</v>
      </c>
      <c r="F200" s="146">
        <v>1</v>
      </c>
      <c r="G200" s="180">
        <v>0</v>
      </c>
      <c r="H200" s="151">
        <f t="shared" si="3"/>
        <v>0</v>
      </c>
      <c r="I200" s="340"/>
      <c r="J200" s="340"/>
    </row>
    <row r="201" spans="1:10" ht="25.5" x14ac:dyDescent="0.2">
      <c r="A201" s="7"/>
      <c r="B201" s="8"/>
      <c r="C201" s="158"/>
      <c r="D201" s="316" t="s">
        <v>220</v>
      </c>
      <c r="E201" s="145"/>
      <c r="F201" s="146"/>
      <c r="G201" s="162" t="s">
        <v>2</v>
      </c>
      <c r="H201" s="151"/>
    </row>
    <row r="202" spans="1:10" ht="25.5" x14ac:dyDescent="0.2">
      <c r="A202" s="7"/>
      <c r="B202" s="8"/>
      <c r="C202" s="260" t="s">
        <v>221</v>
      </c>
      <c r="D202" s="317" t="s">
        <v>222</v>
      </c>
      <c r="E202" s="145" t="s">
        <v>78</v>
      </c>
      <c r="F202" s="146">
        <v>5</v>
      </c>
      <c r="G202" s="180">
        <v>0</v>
      </c>
      <c r="H202" s="151">
        <f>F202*G202</f>
        <v>0</v>
      </c>
      <c r="I202" s="340"/>
      <c r="J202" s="340"/>
    </row>
    <row r="203" spans="1:10" ht="25.5" x14ac:dyDescent="0.2">
      <c r="A203" s="7"/>
      <c r="B203" s="8"/>
      <c r="C203" s="318" t="s">
        <v>223</v>
      </c>
      <c r="D203" s="317" t="s">
        <v>224</v>
      </c>
      <c r="E203" s="145" t="s">
        <v>78</v>
      </c>
      <c r="F203" s="146">
        <v>2</v>
      </c>
      <c r="G203" s="180">
        <v>0</v>
      </c>
      <c r="H203" s="151">
        <f>F203*G203</f>
        <v>0</v>
      </c>
      <c r="I203" s="340"/>
      <c r="J203" s="340"/>
    </row>
    <row r="204" spans="1:10" ht="25.5" x14ac:dyDescent="0.2">
      <c r="A204" s="7"/>
      <c r="B204" s="8"/>
      <c r="C204" s="143" t="s">
        <v>225</v>
      </c>
      <c r="D204" s="319" t="s">
        <v>226</v>
      </c>
      <c r="E204" s="145" t="s">
        <v>78</v>
      </c>
      <c r="F204" s="146">
        <v>3</v>
      </c>
      <c r="G204" s="180">
        <v>0</v>
      </c>
      <c r="H204" s="151">
        <f>F204*G204</f>
        <v>0</v>
      </c>
      <c r="I204" s="340"/>
      <c r="J204" s="340"/>
    </row>
    <row r="205" spans="1:10" ht="25.5" x14ac:dyDescent="0.2">
      <c r="A205" s="7"/>
      <c r="B205" s="8"/>
      <c r="C205" s="143" t="s">
        <v>227</v>
      </c>
      <c r="D205" s="319" t="s">
        <v>228</v>
      </c>
      <c r="E205" s="145" t="s">
        <v>78</v>
      </c>
      <c r="F205" s="146">
        <v>2</v>
      </c>
      <c r="G205" s="180">
        <v>0</v>
      </c>
      <c r="H205" s="151">
        <f>F205*G205</f>
        <v>0</v>
      </c>
      <c r="I205" s="340"/>
      <c r="J205" s="340"/>
    </row>
    <row r="206" spans="1:10" ht="15.75" x14ac:dyDescent="0.25">
      <c r="A206" s="310" t="s">
        <v>229</v>
      </c>
      <c r="B206" s="288"/>
      <c r="C206" s="311"/>
      <c r="D206" s="312"/>
      <c r="E206" s="313"/>
      <c r="F206" s="314"/>
      <c r="G206" s="151"/>
      <c r="H206" s="315"/>
    </row>
    <row r="207" spans="1:10" ht="52.5" customHeight="1" x14ac:dyDescent="0.2">
      <c r="A207" s="7"/>
      <c r="B207" s="8"/>
      <c r="C207" s="260" t="s">
        <v>230</v>
      </c>
      <c r="D207" s="320" t="s">
        <v>231</v>
      </c>
      <c r="E207" s="145" t="s">
        <v>78</v>
      </c>
      <c r="F207" s="146">
        <v>5</v>
      </c>
      <c r="G207" s="180">
        <v>0</v>
      </c>
      <c r="H207" s="151">
        <f t="shared" ref="H207:H212" si="4">F207*G207</f>
        <v>0</v>
      </c>
      <c r="I207" s="340"/>
      <c r="J207" s="340"/>
    </row>
    <row r="208" spans="1:10" ht="79.5" customHeight="1" x14ac:dyDescent="0.2">
      <c r="A208" s="7"/>
      <c r="B208" s="8"/>
      <c r="C208" s="318" t="s">
        <v>232</v>
      </c>
      <c r="D208" s="275" t="s">
        <v>233</v>
      </c>
      <c r="E208" s="145" t="s">
        <v>78</v>
      </c>
      <c r="F208" s="146">
        <v>1</v>
      </c>
      <c r="G208" s="180">
        <v>0</v>
      </c>
      <c r="H208" s="151">
        <f t="shared" si="4"/>
        <v>0</v>
      </c>
      <c r="I208" s="340"/>
      <c r="J208" s="340"/>
    </row>
    <row r="209" spans="1:10" ht="57.75" customHeight="1" x14ac:dyDescent="0.2">
      <c r="A209" s="7"/>
      <c r="B209" s="8"/>
      <c r="C209" s="318" t="s">
        <v>234</v>
      </c>
      <c r="D209" s="321" t="s">
        <v>235</v>
      </c>
      <c r="E209" s="145" t="s">
        <v>78</v>
      </c>
      <c r="F209" s="146">
        <v>2</v>
      </c>
      <c r="G209" s="180">
        <v>0</v>
      </c>
      <c r="H209" s="151">
        <f t="shared" si="4"/>
        <v>0</v>
      </c>
      <c r="I209" s="340"/>
      <c r="J209" s="340"/>
    </row>
    <row r="210" spans="1:10" ht="95.25" customHeight="1" x14ac:dyDescent="0.2">
      <c r="A210" s="7"/>
      <c r="B210" s="8"/>
      <c r="C210" s="318" t="s">
        <v>236</v>
      </c>
      <c r="D210" s="322" t="s">
        <v>237</v>
      </c>
      <c r="E210" s="145" t="s">
        <v>78</v>
      </c>
      <c r="F210" s="146">
        <v>2</v>
      </c>
      <c r="G210" s="180">
        <v>0</v>
      </c>
      <c r="H210" s="151">
        <f t="shared" si="4"/>
        <v>0</v>
      </c>
      <c r="I210" s="341"/>
      <c r="J210" s="340"/>
    </row>
    <row r="211" spans="1:10" ht="45.75" customHeight="1" x14ac:dyDescent="0.2">
      <c r="A211" s="7"/>
      <c r="B211" s="8"/>
      <c r="C211" s="318" t="s">
        <v>238</v>
      </c>
      <c r="D211" s="144" t="s">
        <v>239</v>
      </c>
      <c r="E211" s="324" t="s">
        <v>78</v>
      </c>
      <c r="F211" s="325">
        <v>1</v>
      </c>
      <c r="G211" s="339">
        <v>0</v>
      </c>
      <c r="H211" s="151">
        <f t="shared" si="4"/>
        <v>0</v>
      </c>
      <c r="I211" s="341"/>
      <c r="J211" s="340"/>
    </row>
    <row r="212" spans="1:10" ht="74.25" customHeight="1" x14ac:dyDescent="0.2">
      <c r="A212" s="7"/>
      <c r="B212" s="8"/>
      <c r="C212" s="318" t="s">
        <v>240</v>
      </c>
      <c r="D212" s="327" t="s">
        <v>241</v>
      </c>
      <c r="E212" s="324" t="s">
        <v>78</v>
      </c>
      <c r="F212" s="325">
        <v>2</v>
      </c>
      <c r="G212" s="339">
        <v>0</v>
      </c>
      <c r="H212" s="151">
        <f t="shared" si="4"/>
        <v>0</v>
      </c>
      <c r="I212" s="341"/>
      <c r="J212" s="340"/>
    </row>
    <row r="213" spans="1:10" ht="95.25" customHeight="1" x14ac:dyDescent="0.2">
      <c r="A213" s="328"/>
      <c r="B213" s="8"/>
      <c r="C213" s="318"/>
      <c r="D213" s="329" t="s">
        <v>242</v>
      </c>
      <c r="E213" s="324"/>
      <c r="F213" s="325"/>
      <c r="G213" s="326"/>
      <c r="H213" s="151"/>
      <c r="I213" s="323"/>
    </row>
    <row r="214" spans="1:10" ht="16.5" customHeight="1" x14ac:dyDescent="0.2">
      <c r="A214" s="310" t="s">
        <v>243</v>
      </c>
      <c r="B214" s="8"/>
      <c r="C214" s="318"/>
      <c r="D214" s="330"/>
      <c r="E214" s="324"/>
      <c r="F214" s="325"/>
      <c r="G214" s="326"/>
      <c r="H214" s="151"/>
      <c r="I214" s="323"/>
    </row>
    <row r="215" spans="1:10" ht="80.25" customHeight="1" x14ac:dyDescent="0.2">
      <c r="A215" s="328"/>
      <c r="B215" s="8"/>
      <c r="C215" s="318" t="s">
        <v>244</v>
      </c>
      <c r="D215" s="275" t="s">
        <v>245</v>
      </c>
      <c r="E215" s="324" t="s">
        <v>78</v>
      </c>
      <c r="F215" s="325">
        <v>1</v>
      </c>
      <c r="G215" s="339">
        <v>0</v>
      </c>
      <c r="H215" s="151">
        <f>F215*G215</f>
        <v>0</v>
      </c>
      <c r="I215" s="323"/>
    </row>
    <row r="216" spans="1:10" x14ac:dyDescent="0.2">
      <c r="A216" s="7"/>
      <c r="B216" s="8"/>
      <c r="C216" s="331"/>
      <c r="D216" s="332"/>
      <c r="E216" s="333"/>
      <c r="F216" s="334"/>
      <c r="G216" s="335"/>
      <c r="H216" s="151"/>
    </row>
    <row r="217" spans="1:10" ht="25.5" x14ac:dyDescent="0.2">
      <c r="A217" s="7"/>
      <c r="B217" s="8"/>
      <c r="C217" s="260" t="s">
        <v>246</v>
      </c>
      <c r="D217" s="144" t="s">
        <v>247</v>
      </c>
      <c r="E217" s="145" t="s">
        <v>78</v>
      </c>
      <c r="F217" s="146">
        <v>1</v>
      </c>
      <c r="G217" s="180">
        <v>0</v>
      </c>
      <c r="H217" s="162">
        <f>F217*G217</f>
        <v>0</v>
      </c>
    </row>
    <row r="218" spans="1:10" ht="76.5" x14ac:dyDescent="0.2">
      <c r="A218" s="7"/>
      <c r="B218" s="8"/>
      <c r="C218" s="260" t="s">
        <v>248</v>
      </c>
      <c r="D218" s="144" t="s">
        <v>249</v>
      </c>
      <c r="E218" s="145" t="s">
        <v>78</v>
      </c>
      <c r="F218" s="146">
        <v>1</v>
      </c>
      <c r="G218" s="151"/>
      <c r="H218" s="151">
        <f>SUM(H185:H216)*0.1</f>
        <v>0</v>
      </c>
    </row>
    <row r="219" spans="1:10" ht="7.5" customHeight="1" x14ac:dyDescent="0.2">
      <c r="A219" s="7"/>
      <c r="B219" s="8"/>
      <c r="C219" s="336"/>
      <c r="D219" s="9"/>
      <c r="E219" s="10"/>
      <c r="F219" s="11"/>
      <c r="G219" s="12"/>
      <c r="H219" s="12"/>
    </row>
    <row r="220" spans="1:10" s="178" customFormat="1" ht="25.5" x14ac:dyDescent="0.2">
      <c r="A220" s="7"/>
      <c r="B220" s="16"/>
      <c r="C220" s="337"/>
      <c r="D220" s="27" t="s">
        <v>250</v>
      </c>
      <c r="E220" s="95"/>
      <c r="F220" s="96"/>
      <c r="G220" s="176" t="s">
        <v>86</v>
      </c>
      <c r="H220" s="176">
        <f>SUM(H185:H219)</f>
        <v>0</v>
      </c>
    </row>
    <row r="221" spans="1:10" x14ac:dyDescent="0.2">
      <c r="A221" s="15"/>
      <c r="B221" s="16"/>
      <c r="C221" s="337"/>
      <c r="D221" s="27"/>
      <c r="E221" s="95"/>
      <c r="F221" s="96"/>
      <c r="G221" s="176"/>
      <c r="H221" s="176"/>
    </row>
    <row r="222" spans="1:10" x14ac:dyDescent="0.2">
      <c r="A222" s="15"/>
      <c r="B222" s="16"/>
      <c r="C222" s="337"/>
      <c r="D222" s="27"/>
      <c r="E222" s="95"/>
      <c r="F222" s="96"/>
      <c r="G222" s="176"/>
      <c r="H222" s="176"/>
    </row>
    <row r="223" spans="1:10" ht="20.25" x14ac:dyDescent="0.3">
      <c r="A223" s="31"/>
      <c r="B223" s="32"/>
      <c r="C223" s="32"/>
      <c r="D223" s="33"/>
      <c r="E223" s="34"/>
      <c r="F223" s="35"/>
      <c r="G223" s="36"/>
      <c r="H223" s="36"/>
    </row>
    <row r="224" spans="1:10" x14ac:dyDescent="0.2">
      <c r="A224" s="37"/>
      <c r="B224" s="38"/>
      <c r="C224" s="38"/>
      <c r="D224" s="39"/>
      <c r="E224" s="40"/>
      <c r="F224" s="41"/>
      <c r="G224" s="42"/>
      <c r="H224" s="42"/>
    </row>
    <row r="225" spans="1:8" x14ac:dyDescent="0.2">
      <c r="A225" s="7"/>
      <c r="B225" s="8"/>
      <c r="C225" s="8"/>
      <c r="D225" s="9"/>
      <c r="E225" s="10"/>
      <c r="F225" s="11"/>
      <c r="G225" s="12"/>
      <c r="H225" s="12"/>
    </row>
    <row r="226" spans="1:8" x14ac:dyDescent="0.2">
      <c r="A226" s="7"/>
      <c r="B226" s="8"/>
      <c r="C226" s="8"/>
      <c r="D226" s="9"/>
      <c r="E226" s="10"/>
      <c r="F226" s="11"/>
      <c r="G226" s="12"/>
      <c r="H226" s="12"/>
    </row>
    <row r="227" spans="1:8" x14ac:dyDescent="0.2">
      <c r="A227" s="7"/>
      <c r="B227" s="8"/>
      <c r="C227" s="8"/>
      <c r="D227" s="9"/>
      <c r="E227" s="10"/>
      <c r="F227" s="11"/>
      <c r="G227" s="12"/>
      <c r="H227" s="12"/>
    </row>
    <row r="228" spans="1:8" x14ac:dyDescent="0.2">
      <c r="A228" s="7"/>
      <c r="B228" s="8"/>
      <c r="C228" s="8"/>
      <c r="D228" s="9"/>
      <c r="E228" s="10"/>
      <c r="F228" s="11"/>
      <c r="G228" s="12"/>
      <c r="H228" s="12"/>
    </row>
    <row r="229" spans="1:8" x14ac:dyDescent="0.2">
      <c r="A229" s="7"/>
      <c r="B229" s="8"/>
      <c r="C229" s="8"/>
      <c r="D229" s="9"/>
      <c r="E229" s="10"/>
      <c r="F229" s="11"/>
      <c r="G229" s="12"/>
      <c r="H229" s="12"/>
    </row>
    <row r="230" spans="1:8" s="179" customFormat="1" x14ac:dyDescent="0.2">
      <c r="A230" s="7"/>
      <c r="B230" s="8"/>
      <c r="C230" s="8"/>
      <c r="D230" s="9"/>
      <c r="E230" s="10"/>
      <c r="F230" s="11"/>
      <c r="G230" s="12"/>
      <c r="H230" s="12"/>
    </row>
    <row r="231" spans="1:8" s="178" customFormat="1" x14ac:dyDescent="0.2">
      <c r="A231" s="7"/>
      <c r="B231" s="8"/>
      <c r="C231" s="8"/>
      <c r="D231" s="9"/>
      <c r="E231" s="10"/>
      <c r="F231" s="11"/>
      <c r="G231" s="12"/>
      <c r="H231" s="12"/>
    </row>
    <row r="232" spans="1:8" s="178" customFormat="1" x14ac:dyDescent="0.2">
      <c r="A232" s="7"/>
      <c r="B232" s="8"/>
      <c r="C232" s="8"/>
      <c r="D232" s="9"/>
      <c r="E232" s="10"/>
      <c r="F232" s="11"/>
      <c r="G232" s="12"/>
      <c r="H232" s="12"/>
    </row>
    <row r="233" spans="1:8" s="178" customFormat="1" x14ac:dyDescent="0.2">
      <c r="A233" s="7"/>
      <c r="B233" s="8"/>
      <c r="C233" s="8"/>
      <c r="D233" s="9"/>
      <c r="E233" s="10"/>
      <c r="F233" s="11"/>
      <c r="G233" s="12"/>
      <c r="H233" s="12"/>
    </row>
    <row r="234" spans="1:8" x14ac:dyDescent="0.2">
      <c r="A234" s="7"/>
      <c r="B234" s="8"/>
      <c r="C234" s="8"/>
      <c r="D234" s="9"/>
      <c r="E234" s="10"/>
      <c r="F234" s="11"/>
      <c r="G234" s="12"/>
      <c r="H234" s="12"/>
    </row>
    <row r="235" spans="1:8" x14ac:dyDescent="0.2">
      <c r="A235" s="7"/>
      <c r="B235" s="8"/>
      <c r="C235" s="8"/>
      <c r="D235" s="9"/>
      <c r="E235" s="10"/>
      <c r="F235" s="11"/>
      <c r="G235" s="12"/>
      <c r="H235" s="12"/>
    </row>
    <row r="236" spans="1:8" x14ac:dyDescent="0.2">
      <c r="A236" s="7"/>
      <c r="B236" s="8"/>
      <c r="C236" s="8"/>
      <c r="D236" s="9"/>
      <c r="E236" s="10"/>
      <c r="F236" s="11"/>
      <c r="G236" s="12"/>
      <c r="H236" s="12"/>
    </row>
  </sheetData>
  <sheetProtection password="CF77" sheet="1" objects="1" scenarios="1"/>
  <pageMargins left="1.25" right="0.75" top="1" bottom="1" header="0.5" footer="0.5"/>
  <pageSetup paperSize="9" scale="77" fitToHeight="0" orientation="portrait" horizontalDpi="1200" verticalDpi="1200" r:id="rId1"/>
  <headerFooter alignWithMargins="0">
    <oddFooter>&amp;R&amp;"Arial CE,Italic"&amp;8&amp;P
&amp;F</oddFooter>
  </headerFooter>
  <rowBreaks count="6" manualBreakCount="6">
    <brk id="45" max="16383" man="1"/>
    <brk id="97" max="16383" man="1"/>
    <brk id="115" max="16383" man="1"/>
    <brk id="152" max="16383" man="1"/>
    <brk id="180" max="16383" man="1"/>
    <brk id="2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160"/>
  <sheetViews>
    <sheetView view="pageBreakPreview" topLeftCell="A148" zoomScaleNormal="100" zoomScaleSheetLayoutView="100" workbookViewId="0">
      <selection activeCell="G157" sqref="G157"/>
    </sheetView>
  </sheetViews>
  <sheetFormatPr defaultRowHeight="12.75" x14ac:dyDescent="0.2"/>
  <cols>
    <col min="1" max="1" width="9.140625" style="182"/>
    <col min="2" max="2" width="4.85546875" style="182" customWidth="1"/>
    <col min="3" max="3" width="5.28515625" style="182" customWidth="1"/>
    <col min="4" max="4" width="30.85546875" style="182" customWidth="1"/>
    <col min="5" max="5" width="5.42578125" style="182" customWidth="1"/>
    <col min="6" max="6" width="7.28515625" style="182" customWidth="1"/>
    <col min="7" max="7" width="7.85546875" style="182" customWidth="1"/>
    <col min="8" max="8" width="11.28515625" style="182" customWidth="1"/>
    <col min="9" max="257" width="9.140625" style="182"/>
    <col min="258" max="258" width="4.85546875" style="182" customWidth="1"/>
    <col min="259" max="259" width="5.28515625" style="182" customWidth="1"/>
    <col min="260" max="260" width="30.85546875" style="182" customWidth="1"/>
    <col min="261" max="261" width="5.42578125" style="182" customWidth="1"/>
    <col min="262" max="262" width="7.28515625" style="182" customWidth="1"/>
    <col min="263" max="263" width="7.85546875" style="182" customWidth="1"/>
    <col min="264" max="264" width="11.28515625" style="182" customWidth="1"/>
    <col min="265" max="513" width="9.140625" style="182"/>
    <col min="514" max="514" width="4.85546875" style="182" customWidth="1"/>
    <col min="515" max="515" width="5.28515625" style="182" customWidth="1"/>
    <col min="516" max="516" width="30.85546875" style="182" customWidth="1"/>
    <col min="517" max="517" width="5.42578125" style="182" customWidth="1"/>
    <col min="518" max="518" width="7.28515625" style="182" customWidth="1"/>
    <col min="519" max="519" width="7.85546875" style="182" customWidth="1"/>
    <col min="520" max="520" width="11.28515625" style="182" customWidth="1"/>
    <col min="521" max="769" width="9.140625" style="182"/>
    <col min="770" max="770" width="4.85546875" style="182" customWidth="1"/>
    <col min="771" max="771" width="5.28515625" style="182" customWidth="1"/>
    <col min="772" max="772" width="30.85546875" style="182" customWidth="1"/>
    <col min="773" max="773" width="5.42578125" style="182" customWidth="1"/>
    <col min="774" max="774" width="7.28515625" style="182" customWidth="1"/>
    <col min="775" max="775" width="7.85546875" style="182" customWidth="1"/>
    <col min="776" max="776" width="11.28515625" style="182" customWidth="1"/>
    <col min="777" max="1025" width="9.140625" style="182"/>
    <col min="1026" max="1026" width="4.85546875" style="182" customWidth="1"/>
    <col min="1027" max="1027" width="5.28515625" style="182" customWidth="1"/>
    <col min="1028" max="1028" width="30.85546875" style="182" customWidth="1"/>
    <col min="1029" max="1029" width="5.42578125" style="182" customWidth="1"/>
    <col min="1030" max="1030" width="7.28515625" style="182" customWidth="1"/>
    <col min="1031" max="1031" width="7.85546875" style="182" customWidth="1"/>
    <col min="1032" max="1032" width="11.28515625" style="182" customWidth="1"/>
    <col min="1033" max="1281" width="9.140625" style="182"/>
    <col min="1282" max="1282" width="4.85546875" style="182" customWidth="1"/>
    <col min="1283" max="1283" width="5.28515625" style="182" customWidth="1"/>
    <col min="1284" max="1284" width="30.85546875" style="182" customWidth="1"/>
    <col min="1285" max="1285" width="5.42578125" style="182" customWidth="1"/>
    <col min="1286" max="1286" width="7.28515625" style="182" customWidth="1"/>
    <col min="1287" max="1287" width="7.85546875" style="182" customWidth="1"/>
    <col min="1288" max="1288" width="11.28515625" style="182" customWidth="1"/>
    <col min="1289" max="1537" width="9.140625" style="182"/>
    <col min="1538" max="1538" width="4.85546875" style="182" customWidth="1"/>
    <col min="1539" max="1539" width="5.28515625" style="182" customWidth="1"/>
    <col min="1540" max="1540" width="30.85546875" style="182" customWidth="1"/>
    <col min="1541" max="1541" width="5.42578125" style="182" customWidth="1"/>
    <col min="1542" max="1542" width="7.28515625" style="182" customWidth="1"/>
    <col min="1543" max="1543" width="7.85546875" style="182" customWidth="1"/>
    <col min="1544" max="1544" width="11.28515625" style="182" customWidth="1"/>
    <col min="1545" max="1793" width="9.140625" style="182"/>
    <col min="1794" max="1794" width="4.85546875" style="182" customWidth="1"/>
    <col min="1795" max="1795" width="5.28515625" style="182" customWidth="1"/>
    <col min="1796" max="1796" width="30.85546875" style="182" customWidth="1"/>
    <col min="1797" max="1797" width="5.42578125" style="182" customWidth="1"/>
    <col min="1798" max="1798" width="7.28515625" style="182" customWidth="1"/>
    <col min="1799" max="1799" width="7.85546875" style="182" customWidth="1"/>
    <col min="1800" max="1800" width="11.28515625" style="182" customWidth="1"/>
    <col min="1801" max="2049" width="9.140625" style="182"/>
    <col min="2050" max="2050" width="4.85546875" style="182" customWidth="1"/>
    <col min="2051" max="2051" width="5.28515625" style="182" customWidth="1"/>
    <col min="2052" max="2052" width="30.85546875" style="182" customWidth="1"/>
    <col min="2053" max="2053" width="5.42578125" style="182" customWidth="1"/>
    <col min="2054" max="2054" width="7.28515625" style="182" customWidth="1"/>
    <col min="2055" max="2055" width="7.85546875" style="182" customWidth="1"/>
    <col min="2056" max="2056" width="11.28515625" style="182" customWidth="1"/>
    <col min="2057" max="2305" width="9.140625" style="182"/>
    <col min="2306" max="2306" width="4.85546875" style="182" customWidth="1"/>
    <col min="2307" max="2307" width="5.28515625" style="182" customWidth="1"/>
    <col min="2308" max="2308" width="30.85546875" style="182" customWidth="1"/>
    <col min="2309" max="2309" width="5.42578125" style="182" customWidth="1"/>
    <col min="2310" max="2310" width="7.28515625" style="182" customWidth="1"/>
    <col min="2311" max="2311" width="7.85546875" style="182" customWidth="1"/>
    <col min="2312" max="2312" width="11.28515625" style="182" customWidth="1"/>
    <col min="2313" max="2561" width="9.140625" style="182"/>
    <col min="2562" max="2562" width="4.85546875" style="182" customWidth="1"/>
    <col min="2563" max="2563" width="5.28515625" style="182" customWidth="1"/>
    <col min="2564" max="2564" width="30.85546875" style="182" customWidth="1"/>
    <col min="2565" max="2565" width="5.42578125" style="182" customWidth="1"/>
    <col min="2566" max="2566" width="7.28515625" style="182" customWidth="1"/>
    <col min="2567" max="2567" width="7.85546875" style="182" customWidth="1"/>
    <col min="2568" max="2568" width="11.28515625" style="182" customWidth="1"/>
    <col min="2569" max="2817" width="9.140625" style="182"/>
    <col min="2818" max="2818" width="4.85546875" style="182" customWidth="1"/>
    <col min="2819" max="2819" width="5.28515625" style="182" customWidth="1"/>
    <col min="2820" max="2820" width="30.85546875" style="182" customWidth="1"/>
    <col min="2821" max="2821" width="5.42578125" style="182" customWidth="1"/>
    <col min="2822" max="2822" width="7.28515625" style="182" customWidth="1"/>
    <col min="2823" max="2823" width="7.85546875" style="182" customWidth="1"/>
    <col min="2824" max="2824" width="11.28515625" style="182" customWidth="1"/>
    <col min="2825" max="3073" width="9.140625" style="182"/>
    <col min="3074" max="3074" width="4.85546875" style="182" customWidth="1"/>
    <col min="3075" max="3075" width="5.28515625" style="182" customWidth="1"/>
    <col min="3076" max="3076" width="30.85546875" style="182" customWidth="1"/>
    <col min="3077" max="3077" width="5.42578125" style="182" customWidth="1"/>
    <col min="3078" max="3078" width="7.28515625" style="182" customWidth="1"/>
    <col min="3079" max="3079" width="7.85546875" style="182" customWidth="1"/>
    <col min="3080" max="3080" width="11.28515625" style="182" customWidth="1"/>
    <col min="3081" max="3329" width="9.140625" style="182"/>
    <col min="3330" max="3330" width="4.85546875" style="182" customWidth="1"/>
    <col min="3331" max="3331" width="5.28515625" style="182" customWidth="1"/>
    <col min="3332" max="3332" width="30.85546875" style="182" customWidth="1"/>
    <col min="3333" max="3333" width="5.42578125" style="182" customWidth="1"/>
    <col min="3334" max="3334" width="7.28515625" style="182" customWidth="1"/>
    <col min="3335" max="3335" width="7.85546875" style="182" customWidth="1"/>
    <col min="3336" max="3336" width="11.28515625" style="182" customWidth="1"/>
    <col min="3337" max="3585" width="9.140625" style="182"/>
    <col min="3586" max="3586" width="4.85546875" style="182" customWidth="1"/>
    <col min="3587" max="3587" width="5.28515625" style="182" customWidth="1"/>
    <col min="3588" max="3588" width="30.85546875" style="182" customWidth="1"/>
    <col min="3589" max="3589" width="5.42578125" style="182" customWidth="1"/>
    <col min="3590" max="3590" width="7.28515625" style="182" customWidth="1"/>
    <col min="3591" max="3591" width="7.85546875" style="182" customWidth="1"/>
    <col min="3592" max="3592" width="11.28515625" style="182" customWidth="1"/>
    <col min="3593" max="3841" width="9.140625" style="182"/>
    <col min="3842" max="3842" width="4.85546875" style="182" customWidth="1"/>
    <col min="3843" max="3843" width="5.28515625" style="182" customWidth="1"/>
    <col min="3844" max="3844" width="30.85546875" style="182" customWidth="1"/>
    <col min="3845" max="3845" width="5.42578125" style="182" customWidth="1"/>
    <col min="3846" max="3846" width="7.28515625" style="182" customWidth="1"/>
    <col min="3847" max="3847" width="7.85546875" style="182" customWidth="1"/>
    <col min="3848" max="3848" width="11.28515625" style="182" customWidth="1"/>
    <col min="3849" max="4097" width="9.140625" style="182"/>
    <col min="4098" max="4098" width="4.85546875" style="182" customWidth="1"/>
    <col min="4099" max="4099" width="5.28515625" style="182" customWidth="1"/>
    <col min="4100" max="4100" width="30.85546875" style="182" customWidth="1"/>
    <col min="4101" max="4101" width="5.42578125" style="182" customWidth="1"/>
    <col min="4102" max="4102" width="7.28515625" style="182" customWidth="1"/>
    <col min="4103" max="4103" width="7.85546875" style="182" customWidth="1"/>
    <col min="4104" max="4104" width="11.28515625" style="182" customWidth="1"/>
    <col min="4105" max="4353" width="9.140625" style="182"/>
    <col min="4354" max="4354" width="4.85546875" style="182" customWidth="1"/>
    <col min="4355" max="4355" width="5.28515625" style="182" customWidth="1"/>
    <col min="4356" max="4356" width="30.85546875" style="182" customWidth="1"/>
    <col min="4357" max="4357" width="5.42578125" style="182" customWidth="1"/>
    <col min="4358" max="4358" width="7.28515625" style="182" customWidth="1"/>
    <col min="4359" max="4359" width="7.85546875" style="182" customWidth="1"/>
    <col min="4360" max="4360" width="11.28515625" style="182" customWidth="1"/>
    <col min="4361" max="4609" width="9.140625" style="182"/>
    <col min="4610" max="4610" width="4.85546875" style="182" customWidth="1"/>
    <col min="4611" max="4611" width="5.28515625" style="182" customWidth="1"/>
    <col min="4612" max="4612" width="30.85546875" style="182" customWidth="1"/>
    <col min="4613" max="4613" width="5.42578125" style="182" customWidth="1"/>
    <col min="4614" max="4614" width="7.28515625" style="182" customWidth="1"/>
    <col min="4615" max="4615" width="7.85546875" style="182" customWidth="1"/>
    <col min="4616" max="4616" width="11.28515625" style="182" customWidth="1"/>
    <col min="4617" max="4865" width="9.140625" style="182"/>
    <col min="4866" max="4866" width="4.85546875" style="182" customWidth="1"/>
    <col min="4867" max="4867" width="5.28515625" style="182" customWidth="1"/>
    <col min="4868" max="4868" width="30.85546875" style="182" customWidth="1"/>
    <col min="4869" max="4869" width="5.42578125" style="182" customWidth="1"/>
    <col min="4870" max="4870" width="7.28515625" style="182" customWidth="1"/>
    <col min="4871" max="4871" width="7.85546875" style="182" customWidth="1"/>
    <col min="4872" max="4872" width="11.28515625" style="182" customWidth="1"/>
    <col min="4873" max="5121" width="9.140625" style="182"/>
    <col min="5122" max="5122" width="4.85546875" style="182" customWidth="1"/>
    <col min="5123" max="5123" width="5.28515625" style="182" customWidth="1"/>
    <col min="5124" max="5124" width="30.85546875" style="182" customWidth="1"/>
    <col min="5125" max="5125" width="5.42578125" style="182" customWidth="1"/>
    <col min="5126" max="5126" width="7.28515625" style="182" customWidth="1"/>
    <col min="5127" max="5127" width="7.85546875" style="182" customWidth="1"/>
    <col min="5128" max="5128" width="11.28515625" style="182" customWidth="1"/>
    <col min="5129" max="5377" width="9.140625" style="182"/>
    <col min="5378" max="5378" width="4.85546875" style="182" customWidth="1"/>
    <col min="5379" max="5379" width="5.28515625" style="182" customWidth="1"/>
    <col min="5380" max="5380" width="30.85546875" style="182" customWidth="1"/>
    <col min="5381" max="5381" width="5.42578125" style="182" customWidth="1"/>
    <col min="5382" max="5382" width="7.28515625" style="182" customWidth="1"/>
    <col min="5383" max="5383" width="7.85546875" style="182" customWidth="1"/>
    <col min="5384" max="5384" width="11.28515625" style="182" customWidth="1"/>
    <col min="5385" max="5633" width="9.140625" style="182"/>
    <col min="5634" max="5634" width="4.85546875" style="182" customWidth="1"/>
    <col min="5635" max="5635" width="5.28515625" style="182" customWidth="1"/>
    <col min="5636" max="5636" width="30.85546875" style="182" customWidth="1"/>
    <col min="5637" max="5637" width="5.42578125" style="182" customWidth="1"/>
    <col min="5638" max="5638" width="7.28515625" style="182" customWidth="1"/>
    <col min="5639" max="5639" width="7.85546875" style="182" customWidth="1"/>
    <col min="5640" max="5640" width="11.28515625" style="182" customWidth="1"/>
    <col min="5641" max="5889" width="9.140625" style="182"/>
    <col min="5890" max="5890" width="4.85546875" style="182" customWidth="1"/>
    <col min="5891" max="5891" width="5.28515625" style="182" customWidth="1"/>
    <col min="5892" max="5892" width="30.85546875" style="182" customWidth="1"/>
    <col min="5893" max="5893" width="5.42578125" style="182" customWidth="1"/>
    <col min="5894" max="5894" width="7.28515625" style="182" customWidth="1"/>
    <col min="5895" max="5895" width="7.85546875" style="182" customWidth="1"/>
    <col min="5896" max="5896" width="11.28515625" style="182" customWidth="1"/>
    <col min="5897" max="6145" width="9.140625" style="182"/>
    <col min="6146" max="6146" width="4.85546875" style="182" customWidth="1"/>
    <col min="6147" max="6147" width="5.28515625" style="182" customWidth="1"/>
    <col min="6148" max="6148" width="30.85546875" style="182" customWidth="1"/>
    <col min="6149" max="6149" width="5.42578125" style="182" customWidth="1"/>
    <col min="6150" max="6150" width="7.28515625" style="182" customWidth="1"/>
    <col min="6151" max="6151" width="7.85546875" style="182" customWidth="1"/>
    <col min="6152" max="6152" width="11.28515625" style="182" customWidth="1"/>
    <col min="6153" max="6401" width="9.140625" style="182"/>
    <col min="6402" max="6402" width="4.85546875" style="182" customWidth="1"/>
    <col min="6403" max="6403" width="5.28515625" style="182" customWidth="1"/>
    <col min="6404" max="6404" width="30.85546875" style="182" customWidth="1"/>
    <col min="6405" max="6405" width="5.42578125" style="182" customWidth="1"/>
    <col min="6406" max="6406" width="7.28515625" style="182" customWidth="1"/>
    <col min="6407" max="6407" width="7.85546875" style="182" customWidth="1"/>
    <col min="6408" max="6408" width="11.28515625" style="182" customWidth="1"/>
    <col min="6409" max="6657" width="9.140625" style="182"/>
    <col min="6658" max="6658" width="4.85546875" style="182" customWidth="1"/>
    <col min="6659" max="6659" width="5.28515625" style="182" customWidth="1"/>
    <col min="6660" max="6660" width="30.85546875" style="182" customWidth="1"/>
    <col min="6661" max="6661" width="5.42578125" style="182" customWidth="1"/>
    <col min="6662" max="6662" width="7.28515625" style="182" customWidth="1"/>
    <col min="6663" max="6663" width="7.85546875" style="182" customWidth="1"/>
    <col min="6664" max="6664" width="11.28515625" style="182" customWidth="1"/>
    <col min="6665" max="6913" width="9.140625" style="182"/>
    <col min="6914" max="6914" width="4.85546875" style="182" customWidth="1"/>
    <col min="6915" max="6915" width="5.28515625" style="182" customWidth="1"/>
    <col min="6916" max="6916" width="30.85546875" style="182" customWidth="1"/>
    <col min="6917" max="6917" width="5.42578125" style="182" customWidth="1"/>
    <col min="6918" max="6918" width="7.28515625" style="182" customWidth="1"/>
    <col min="6919" max="6919" width="7.85546875" style="182" customWidth="1"/>
    <col min="6920" max="6920" width="11.28515625" style="182" customWidth="1"/>
    <col min="6921" max="7169" width="9.140625" style="182"/>
    <col min="7170" max="7170" width="4.85546875" style="182" customWidth="1"/>
    <col min="7171" max="7171" width="5.28515625" style="182" customWidth="1"/>
    <col min="7172" max="7172" width="30.85546875" style="182" customWidth="1"/>
    <col min="7173" max="7173" width="5.42578125" style="182" customWidth="1"/>
    <col min="7174" max="7174" width="7.28515625" style="182" customWidth="1"/>
    <col min="7175" max="7175" width="7.85546875" style="182" customWidth="1"/>
    <col min="7176" max="7176" width="11.28515625" style="182" customWidth="1"/>
    <col min="7177" max="7425" width="9.140625" style="182"/>
    <col min="7426" max="7426" width="4.85546875" style="182" customWidth="1"/>
    <col min="7427" max="7427" width="5.28515625" style="182" customWidth="1"/>
    <col min="7428" max="7428" width="30.85546875" style="182" customWidth="1"/>
    <col min="7429" max="7429" width="5.42578125" style="182" customWidth="1"/>
    <col min="7430" max="7430" width="7.28515625" style="182" customWidth="1"/>
    <col min="7431" max="7431" width="7.85546875" style="182" customWidth="1"/>
    <col min="7432" max="7432" width="11.28515625" style="182" customWidth="1"/>
    <col min="7433" max="7681" width="9.140625" style="182"/>
    <col min="7682" max="7682" width="4.85546875" style="182" customWidth="1"/>
    <col min="7683" max="7683" width="5.28515625" style="182" customWidth="1"/>
    <col min="7684" max="7684" width="30.85546875" style="182" customWidth="1"/>
    <col min="7685" max="7685" width="5.42578125" style="182" customWidth="1"/>
    <col min="7686" max="7686" width="7.28515625" style="182" customWidth="1"/>
    <col min="7687" max="7687" width="7.85546875" style="182" customWidth="1"/>
    <col min="7688" max="7688" width="11.28515625" style="182" customWidth="1"/>
    <col min="7689" max="7937" width="9.140625" style="182"/>
    <col min="7938" max="7938" width="4.85546875" style="182" customWidth="1"/>
    <col min="7939" max="7939" width="5.28515625" style="182" customWidth="1"/>
    <col min="7940" max="7940" width="30.85546875" style="182" customWidth="1"/>
    <col min="7941" max="7941" width="5.42578125" style="182" customWidth="1"/>
    <col min="7942" max="7942" width="7.28515625" style="182" customWidth="1"/>
    <col min="7943" max="7943" width="7.85546875" style="182" customWidth="1"/>
    <col min="7944" max="7944" width="11.28515625" style="182" customWidth="1"/>
    <col min="7945" max="8193" width="9.140625" style="182"/>
    <col min="8194" max="8194" width="4.85546875" style="182" customWidth="1"/>
    <col min="8195" max="8195" width="5.28515625" style="182" customWidth="1"/>
    <col min="8196" max="8196" width="30.85546875" style="182" customWidth="1"/>
    <col min="8197" max="8197" width="5.42578125" style="182" customWidth="1"/>
    <col min="8198" max="8198" width="7.28515625" style="182" customWidth="1"/>
    <col min="8199" max="8199" width="7.85546875" style="182" customWidth="1"/>
    <col min="8200" max="8200" width="11.28515625" style="182" customWidth="1"/>
    <col min="8201" max="8449" width="9.140625" style="182"/>
    <col min="8450" max="8450" width="4.85546875" style="182" customWidth="1"/>
    <col min="8451" max="8451" width="5.28515625" style="182" customWidth="1"/>
    <col min="8452" max="8452" width="30.85546875" style="182" customWidth="1"/>
    <col min="8453" max="8453" width="5.42578125" style="182" customWidth="1"/>
    <col min="8454" max="8454" width="7.28515625" style="182" customWidth="1"/>
    <col min="8455" max="8455" width="7.85546875" style="182" customWidth="1"/>
    <col min="8456" max="8456" width="11.28515625" style="182" customWidth="1"/>
    <col min="8457" max="8705" width="9.140625" style="182"/>
    <col min="8706" max="8706" width="4.85546875" style="182" customWidth="1"/>
    <col min="8707" max="8707" width="5.28515625" style="182" customWidth="1"/>
    <col min="8708" max="8708" width="30.85546875" style="182" customWidth="1"/>
    <col min="8709" max="8709" width="5.42578125" style="182" customWidth="1"/>
    <col min="8710" max="8710" width="7.28515625" style="182" customWidth="1"/>
    <col min="8711" max="8711" width="7.85546875" style="182" customWidth="1"/>
    <col min="8712" max="8712" width="11.28515625" style="182" customWidth="1"/>
    <col min="8713" max="8961" width="9.140625" style="182"/>
    <col min="8962" max="8962" width="4.85546875" style="182" customWidth="1"/>
    <col min="8963" max="8963" width="5.28515625" style="182" customWidth="1"/>
    <col min="8964" max="8964" width="30.85546875" style="182" customWidth="1"/>
    <col min="8965" max="8965" width="5.42578125" style="182" customWidth="1"/>
    <col min="8966" max="8966" width="7.28515625" style="182" customWidth="1"/>
    <col min="8967" max="8967" width="7.85546875" style="182" customWidth="1"/>
    <col min="8968" max="8968" width="11.28515625" style="182" customWidth="1"/>
    <col min="8969" max="9217" width="9.140625" style="182"/>
    <col min="9218" max="9218" width="4.85546875" style="182" customWidth="1"/>
    <col min="9219" max="9219" width="5.28515625" style="182" customWidth="1"/>
    <col min="9220" max="9220" width="30.85546875" style="182" customWidth="1"/>
    <col min="9221" max="9221" width="5.42578125" style="182" customWidth="1"/>
    <col min="9222" max="9222" width="7.28515625" style="182" customWidth="1"/>
    <col min="9223" max="9223" width="7.85546875" style="182" customWidth="1"/>
    <col min="9224" max="9224" width="11.28515625" style="182" customWidth="1"/>
    <col min="9225" max="9473" width="9.140625" style="182"/>
    <col min="9474" max="9474" width="4.85546875" style="182" customWidth="1"/>
    <col min="9475" max="9475" width="5.28515625" style="182" customWidth="1"/>
    <col min="9476" max="9476" width="30.85546875" style="182" customWidth="1"/>
    <col min="9477" max="9477" width="5.42578125" style="182" customWidth="1"/>
    <col min="9478" max="9478" width="7.28515625" style="182" customWidth="1"/>
    <col min="9479" max="9479" width="7.85546875" style="182" customWidth="1"/>
    <col min="9480" max="9480" width="11.28515625" style="182" customWidth="1"/>
    <col min="9481" max="9729" width="9.140625" style="182"/>
    <col min="9730" max="9730" width="4.85546875" style="182" customWidth="1"/>
    <col min="9731" max="9731" width="5.28515625" style="182" customWidth="1"/>
    <col min="9732" max="9732" width="30.85546875" style="182" customWidth="1"/>
    <col min="9733" max="9733" width="5.42578125" style="182" customWidth="1"/>
    <col min="9734" max="9734" width="7.28515625" style="182" customWidth="1"/>
    <col min="9735" max="9735" width="7.85546875" style="182" customWidth="1"/>
    <col min="9736" max="9736" width="11.28515625" style="182" customWidth="1"/>
    <col min="9737" max="9985" width="9.140625" style="182"/>
    <col min="9986" max="9986" width="4.85546875" style="182" customWidth="1"/>
    <col min="9987" max="9987" width="5.28515625" style="182" customWidth="1"/>
    <col min="9988" max="9988" width="30.85546875" style="182" customWidth="1"/>
    <col min="9989" max="9989" width="5.42578125" style="182" customWidth="1"/>
    <col min="9990" max="9990" width="7.28515625" style="182" customWidth="1"/>
    <col min="9991" max="9991" width="7.85546875" style="182" customWidth="1"/>
    <col min="9992" max="9992" width="11.28515625" style="182" customWidth="1"/>
    <col min="9993" max="10241" width="9.140625" style="182"/>
    <col min="10242" max="10242" width="4.85546875" style="182" customWidth="1"/>
    <col min="10243" max="10243" width="5.28515625" style="182" customWidth="1"/>
    <col min="10244" max="10244" width="30.85546875" style="182" customWidth="1"/>
    <col min="10245" max="10245" width="5.42578125" style="182" customWidth="1"/>
    <col min="10246" max="10246" width="7.28515625" style="182" customWidth="1"/>
    <col min="10247" max="10247" width="7.85546875" style="182" customWidth="1"/>
    <col min="10248" max="10248" width="11.28515625" style="182" customWidth="1"/>
    <col min="10249" max="10497" width="9.140625" style="182"/>
    <col min="10498" max="10498" width="4.85546875" style="182" customWidth="1"/>
    <col min="10499" max="10499" width="5.28515625" style="182" customWidth="1"/>
    <col min="10500" max="10500" width="30.85546875" style="182" customWidth="1"/>
    <col min="10501" max="10501" width="5.42578125" style="182" customWidth="1"/>
    <col min="10502" max="10502" width="7.28515625" style="182" customWidth="1"/>
    <col min="10503" max="10503" width="7.85546875" style="182" customWidth="1"/>
    <col min="10504" max="10504" width="11.28515625" style="182" customWidth="1"/>
    <col min="10505" max="10753" width="9.140625" style="182"/>
    <col min="10754" max="10754" width="4.85546875" style="182" customWidth="1"/>
    <col min="10755" max="10755" width="5.28515625" style="182" customWidth="1"/>
    <col min="10756" max="10756" width="30.85546875" style="182" customWidth="1"/>
    <col min="10757" max="10757" width="5.42578125" style="182" customWidth="1"/>
    <col min="10758" max="10758" width="7.28515625" style="182" customWidth="1"/>
    <col min="10759" max="10759" width="7.85546875" style="182" customWidth="1"/>
    <col min="10760" max="10760" width="11.28515625" style="182" customWidth="1"/>
    <col min="10761" max="11009" width="9.140625" style="182"/>
    <col min="11010" max="11010" width="4.85546875" style="182" customWidth="1"/>
    <col min="11011" max="11011" width="5.28515625" style="182" customWidth="1"/>
    <col min="11012" max="11012" width="30.85546875" style="182" customWidth="1"/>
    <col min="11013" max="11013" width="5.42578125" style="182" customWidth="1"/>
    <col min="11014" max="11014" width="7.28515625" style="182" customWidth="1"/>
    <col min="11015" max="11015" width="7.85546875" style="182" customWidth="1"/>
    <col min="11016" max="11016" width="11.28515625" style="182" customWidth="1"/>
    <col min="11017" max="11265" width="9.140625" style="182"/>
    <col min="11266" max="11266" width="4.85546875" style="182" customWidth="1"/>
    <col min="11267" max="11267" width="5.28515625" style="182" customWidth="1"/>
    <col min="11268" max="11268" width="30.85546875" style="182" customWidth="1"/>
    <col min="11269" max="11269" width="5.42578125" style="182" customWidth="1"/>
    <col min="11270" max="11270" width="7.28515625" style="182" customWidth="1"/>
    <col min="11271" max="11271" width="7.85546875" style="182" customWidth="1"/>
    <col min="11272" max="11272" width="11.28515625" style="182" customWidth="1"/>
    <col min="11273" max="11521" width="9.140625" style="182"/>
    <col min="11522" max="11522" width="4.85546875" style="182" customWidth="1"/>
    <col min="11523" max="11523" width="5.28515625" style="182" customWidth="1"/>
    <col min="11524" max="11524" width="30.85546875" style="182" customWidth="1"/>
    <col min="11525" max="11525" width="5.42578125" style="182" customWidth="1"/>
    <col min="11526" max="11526" width="7.28515625" style="182" customWidth="1"/>
    <col min="11527" max="11527" width="7.85546875" style="182" customWidth="1"/>
    <col min="11528" max="11528" width="11.28515625" style="182" customWidth="1"/>
    <col min="11529" max="11777" width="9.140625" style="182"/>
    <col min="11778" max="11778" width="4.85546875" style="182" customWidth="1"/>
    <col min="11779" max="11779" width="5.28515625" style="182" customWidth="1"/>
    <col min="11780" max="11780" width="30.85546875" style="182" customWidth="1"/>
    <col min="11781" max="11781" width="5.42578125" style="182" customWidth="1"/>
    <col min="11782" max="11782" width="7.28515625" style="182" customWidth="1"/>
    <col min="11783" max="11783" width="7.85546875" style="182" customWidth="1"/>
    <col min="11784" max="11784" width="11.28515625" style="182" customWidth="1"/>
    <col min="11785" max="12033" width="9.140625" style="182"/>
    <col min="12034" max="12034" width="4.85546875" style="182" customWidth="1"/>
    <col min="12035" max="12035" width="5.28515625" style="182" customWidth="1"/>
    <col min="12036" max="12036" width="30.85546875" style="182" customWidth="1"/>
    <col min="12037" max="12037" width="5.42578125" style="182" customWidth="1"/>
    <col min="12038" max="12038" width="7.28515625" style="182" customWidth="1"/>
    <col min="12039" max="12039" width="7.85546875" style="182" customWidth="1"/>
    <col min="12040" max="12040" width="11.28515625" style="182" customWidth="1"/>
    <col min="12041" max="12289" width="9.140625" style="182"/>
    <col min="12290" max="12290" width="4.85546875" style="182" customWidth="1"/>
    <col min="12291" max="12291" width="5.28515625" style="182" customWidth="1"/>
    <col min="12292" max="12292" width="30.85546875" style="182" customWidth="1"/>
    <col min="12293" max="12293" width="5.42578125" style="182" customWidth="1"/>
    <col min="12294" max="12294" width="7.28515625" style="182" customWidth="1"/>
    <col min="12295" max="12295" width="7.85546875" style="182" customWidth="1"/>
    <col min="12296" max="12296" width="11.28515625" style="182" customWidth="1"/>
    <col min="12297" max="12545" width="9.140625" style="182"/>
    <col min="12546" max="12546" width="4.85546875" style="182" customWidth="1"/>
    <col min="12547" max="12547" width="5.28515625" style="182" customWidth="1"/>
    <col min="12548" max="12548" width="30.85546875" style="182" customWidth="1"/>
    <col min="12549" max="12549" width="5.42578125" style="182" customWidth="1"/>
    <col min="12550" max="12550" width="7.28515625" style="182" customWidth="1"/>
    <col min="12551" max="12551" width="7.85546875" style="182" customWidth="1"/>
    <col min="12552" max="12552" width="11.28515625" style="182" customWidth="1"/>
    <col min="12553" max="12801" width="9.140625" style="182"/>
    <col min="12802" max="12802" width="4.85546875" style="182" customWidth="1"/>
    <col min="12803" max="12803" width="5.28515625" style="182" customWidth="1"/>
    <col min="12804" max="12804" width="30.85546875" style="182" customWidth="1"/>
    <col min="12805" max="12805" width="5.42578125" style="182" customWidth="1"/>
    <col min="12806" max="12806" width="7.28515625" style="182" customWidth="1"/>
    <col min="12807" max="12807" width="7.85546875" style="182" customWidth="1"/>
    <col min="12808" max="12808" width="11.28515625" style="182" customWidth="1"/>
    <col min="12809" max="13057" width="9.140625" style="182"/>
    <col min="13058" max="13058" width="4.85546875" style="182" customWidth="1"/>
    <col min="13059" max="13059" width="5.28515625" style="182" customWidth="1"/>
    <col min="13060" max="13060" width="30.85546875" style="182" customWidth="1"/>
    <col min="13061" max="13061" width="5.42578125" style="182" customWidth="1"/>
    <col min="13062" max="13062" width="7.28515625" style="182" customWidth="1"/>
    <col min="13063" max="13063" width="7.85546875" style="182" customWidth="1"/>
    <col min="13064" max="13064" width="11.28515625" style="182" customWidth="1"/>
    <col min="13065" max="13313" width="9.140625" style="182"/>
    <col min="13314" max="13314" width="4.85546875" style="182" customWidth="1"/>
    <col min="13315" max="13315" width="5.28515625" style="182" customWidth="1"/>
    <col min="13316" max="13316" width="30.85546875" style="182" customWidth="1"/>
    <col min="13317" max="13317" width="5.42578125" style="182" customWidth="1"/>
    <col min="13318" max="13318" width="7.28515625" style="182" customWidth="1"/>
    <col min="13319" max="13319" width="7.85546875" style="182" customWidth="1"/>
    <col min="13320" max="13320" width="11.28515625" style="182" customWidth="1"/>
    <col min="13321" max="13569" width="9.140625" style="182"/>
    <col min="13570" max="13570" width="4.85546875" style="182" customWidth="1"/>
    <col min="13571" max="13571" width="5.28515625" style="182" customWidth="1"/>
    <col min="13572" max="13572" width="30.85546875" style="182" customWidth="1"/>
    <col min="13573" max="13573" width="5.42578125" style="182" customWidth="1"/>
    <col min="13574" max="13574" width="7.28515625" style="182" customWidth="1"/>
    <col min="13575" max="13575" width="7.85546875" style="182" customWidth="1"/>
    <col min="13576" max="13576" width="11.28515625" style="182" customWidth="1"/>
    <col min="13577" max="13825" width="9.140625" style="182"/>
    <col min="13826" max="13826" width="4.85546875" style="182" customWidth="1"/>
    <col min="13827" max="13827" width="5.28515625" style="182" customWidth="1"/>
    <col min="13828" max="13828" width="30.85546875" style="182" customWidth="1"/>
    <col min="13829" max="13829" width="5.42578125" style="182" customWidth="1"/>
    <col min="13830" max="13830" width="7.28515625" style="182" customWidth="1"/>
    <col min="13831" max="13831" width="7.85546875" style="182" customWidth="1"/>
    <col min="13832" max="13832" width="11.28515625" style="182" customWidth="1"/>
    <col min="13833" max="14081" width="9.140625" style="182"/>
    <col min="14082" max="14082" width="4.85546875" style="182" customWidth="1"/>
    <col min="14083" max="14083" width="5.28515625" style="182" customWidth="1"/>
    <col min="14084" max="14084" width="30.85546875" style="182" customWidth="1"/>
    <col min="14085" max="14085" width="5.42578125" style="182" customWidth="1"/>
    <col min="14086" max="14086" width="7.28515625" style="182" customWidth="1"/>
    <col min="14087" max="14087" width="7.85546875" style="182" customWidth="1"/>
    <col min="14088" max="14088" width="11.28515625" style="182" customWidth="1"/>
    <col min="14089" max="14337" width="9.140625" style="182"/>
    <col min="14338" max="14338" width="4.85546875" style="182" customWidth="1"/>
    <col min="14339" max="14339" width="5.28515625" style="182" customWidth="1"/>
    <col min="14340" max="14340" width="30.85546875" style="182" customWidth="1"/>
    <col min="14341" max="14341" width="5.42578125" style="182" customWidth="1"/>
    <col min="14342" max="14342" width="7.28515625" style="182" customWidth="1"/>
    <col min="14343" max="14343" width="7.85546875" style="182" customWidth="1"/>
    <col min="14344" max="14344" width="11.28515625" style="182" customWidth="1"/>
    <col min="14345" max="14593" width="9.140625" style="182"/>
    <col min="14594" max="14594" width="4.85546875" style="182" customWidth="1"/>
    <col min="14595" max="14595" width="5.28515625" style="182" customWidth="1"/>
    <col min="14596" max="14596" width="30.85546875" style="182" customWidth="1"/>
    <col min="14597" max="14597" width="5.42578125" style="182" customWidth="1"/>
    <col min="14598" max="14598" width="7.28515625" style="182" customWidth="1"/>
    <col min="14599" max="14599" width="7.85546875" style="182" customWidth="1"/>
    <col min="14600" max="14600" width="11.28515625" style="182" customWidth="1"/>
    <col min="14601" max="14849" width="9.140625" style="182"/>
    <col min="14850" max="14850" width="4.85546875" style="182" customWidth="1"/>
    <col min="14851" max="14851" width="5.28515625" style="182" customWidth="1"/>
    <col min="14852" max="14852" width="30.85546875" style="182" customWidth="1"/>
    <col min="14853" max="14853" width="5.42578125" style="182" customWidth="1"/>
    <col min="14854" max="14854" width="7.28515625" style="182" customWidth="1"/>
    <col min="14855" max="14855" width="7.85546875" style="182" customWidth="1"/>
    <col min="14856" max="14856" width="11.28515625" style="182" customWidth="1"/>
    <col min="14857" max="15105" width="9.140625" style="182"/>
    <col min="15106" max="15106" width="4.85546875" style="182" customWidth="1"/>
    <col min="15107" max="15107" width="5.28515625" style="182" customWidth="1"/>
    <col min="15108" max="15108" width="30.85546875" style="182" customWidth="1"/>
    <col min="15109" max="15109" width="5.42578125" style="182" customWidth="1"/>
    <col min="15110" max="15110" width="7.28515625" style="182" customWidth="1"/>
    <col min="15111" max="15111" width="7.85546875" style="182" customWidth="1"/>
    <col min="15112" max="15112" width="11.28515625" style="182" customWidth="1"/>
    <col min="15113" max="15361" width="9.140625" style="182"/>
    <col min="15362" max="15362" width="4.85546875" style="182" customWidth="1"/>
    <col min="15363" max="15363" width="5.28515625" style="182" customWidth="1"/>
    <col min="15364" max="15364" width="30.85546875" style="182" customWidth="1"/>
    <col min="15365" max="15365" width="5.42578125" style="182" customWidth="1"/>
    <col min="15366" max="15366" width="7.28515625" style="182" customWidth="1"/>
    <col min="15367" max="15367" width="7.85546875" style="182" customWidth="1"/>
    <col min="15368" max="15368" width="11.28515625" style="182" customWidth="1"/>
    <col min="15369" max="15617" width="9.140625" style="182"/>
    <col min="15618" max="15618" width="4.85546875" style="182" customWidth="1"/>
    <col min="15619" max="15619" width="5.28515625" style="182" customWidth="1"/>
    <col min="15620" max="15620" width="30.85546875" style="182" customWidth="1"/>
    <col min="15621" max="15621" width="5.42578125" style="182" customWidth="1"/>
    <col min="15622" max="15622" width="7.28515625" style="182" customWidth="1"/>
    <col min="15623" max="15623" width="7.85546875" style="182" customWidth="1"/>
    <col min="15624" max="15624" width="11.28515625" style="182" customWidth="1"/>
    <col min="15625" max="15873" width="9.140625" style="182"/>
    <col min="15874" max="15874" width="4.85546875" style="182" customWidth="1"/>
    <col min="15875" max="15875" width="5.28515625" style="182" customWidth="1"/>
    <col min="15876" max="15876" width="30.85546875" style="182" customWidth="1"/>
    <col min="15877" max="15877" width="5.42578125" style="182" customWidth="1"/>
    <col min="15878" max="15878" width="7.28515625" style="182" customWidth="1"/>
    <col min="15879" max="15879" width="7.85546875" style="182" customWidth="1"/>
    <col min="15880" max="15880" width="11.28515625" style="182" customWidth="1"/>
    <col min="15881" max="16129" width="9.140625" style="182"/>
    <col min="16130" max="16130" width="4.85546875" style="182" customWidth="1"/>
    <col min="16131" max="16131" width="5.28515625" style="182" customWidth="1"/>
    <col min="16132" max="16132" width="30.85546875" style="182" customWidth="1"/>
    <col min="16133" max="16133" width="5.42578125" style="182" customWidth="1"/>
    <col min="16134" max="16134" width="7.28515625" style="182" customWidth="1"/>
    <col min="16135" max="16135" width="7.85546875" style="182" customWidth="1"/>
    <col min="16136" max="16136" width="11.28515625" style="182" customWidth="1"/>
    <col min="16137" max="16384" width="9.140625" style="182"/>
  </cols>
  <sheetData>
    <row r="1" spans="1:8" x14ac:dyDescent="0.2">
      <c r="A1" s="1"/>
      <c r="B1" s="2"/>
      <c r="C1" s="2"/>
      <c r="D1" s="3"/>
      <c r="E1" s="4"/>
      <c r="F1" s="5"/>
      <c r="G1" s="6"/>
      <c r="H1" s="6"/>
    </row>
    <row r="2" spans="1:8" x14ac:dyDescent="0.2">
      <c r="A2" s="1"/>
      <c r="B2" s="2"/>
      <c r="C2" s="2"/>
      <c r="D2" s="3"/>
      <c r="E2" s="4"/>
      <c r="F2" s="5"/>
      <c r="G2" s="6"/>
      <c r="H2" s="6"/>
    </row>
    <row r="3" spans="1:8" x14ac:dyDescent="0.2">
      <c r="A3" s="7"/>
      <c r="B3" s="8"/>
      <c r="C3" s="13"/>
      <c r="D3" s="9"/>
      <c r="E3" s="10"/>
      <c r="F3" s="11"/>
      <c r="G3" s="12"/>
      <c r="H3" s="12"/>
    </row>
    <row r="4" spans="1:8" x14ac:dyDescent="0.2">
      <c r="A4" s="7"/>
      <c r="B4" s="8"/>
      <c r="C4" s="13"/>
      <c r="D4" s="9"/>
      <c r="E4" s="10"/>
      <c r="F4" s="11"/>
      <c r="G4" s="12"/>
      <c r="H4" s="12"/>
    </row>
    <row r="5" spans="1:8" ht="36" x14ac:dyDescent="0.2">
      <c r="A5" s="50"/>
      <c r="B5" s="122"/>
      <c r="C5" s="17"/>
      <c r="D5" s="18" t="s">
        <v>19</v>
      </c>
      <c r="E5" s="19"/>
      <c r="F5" s="19"/>
      <c r="G5" s="20"/>
      <c r="H5" s="308"/>
    </row>
    <row r="6" spans="1:8" x14ac:dyDescent="0.2">
      <c r="A6" s="7"/>
      <c r="B6" s="8"/>
      <c r="C6" s="22"/>
      <c r="D6" s="23"/>
      <c r="E6" s="10"/>
      <c r="F6" s="24"/>
      <c r="G6" s="25"/>
      <c r="H6" s="343"/>
    </row>
    <row r="7" spans="1:8" x14ac:dyDescent="0.2">
      <c r="A7" s="7"/>
      <c r="B7" s="8"/>
      <c r="C7" s="22"/>
      <c r="D7" s="23"/>
      <c r="E7" s="10"/>
      <c r="F7" s="24"/>
      <c r="G7" s="25"/>
      <c r="H7" s="25"/>
    </row>
    <row r="8" spans="1:8" x14ac:dyDescent="0.2">
      <c r="A8" s="7"/>
      <c r="B8" s="8"/>
      <c r="C8" s="22"/>
      <c r="D8" s="23"/>
      <c r="E8" s="10"/>
      <c r="F8" s="24"/>
      <c r="G8" s="25"/>
      <c r="H8" s="25"/>
    </row>
    <row r="9" spans="1:8" x14ac:dyDescent="0.2">
      <c r="A9" s="7"/>
      <c r="B9" s="8"/>
      <c r="C9" s="13"/>
      <c r="D9" s="9"/>
      <c r="E9" s="10"/>
      <c r="F9" s="11"/>
      <c r="G9" s="12"/>
      <c r="H9" s="25"/>
    </row>
    <row r="10" spans="1:8" x14ac:dyDescent="0.2">
      <c r="A10" s="7"/>
      <c r="B10" s="8"/>
      <c r="C10" s="13"/>
      <c r="D10" s="9"/>
      <c r="E10" s="10"/>
      <c r="F10" s="11"/>
      <c r="G10" s="12"/>
      <c r="H10" s="12"/>
    </row>
    <row r="11" spans="1:8" ht="51" x14ac:dyDescent="0.2">
      <c r="A11" s="15" t="s">
        <v>20</v>
      </c>
      <c r="B11" s="8"/>
      <c r="C11" s="13"/>
      <c r="D11" s="27" t="s">
        <v>21</v>
      </c>
      <c r="E11" s="10"/>
      <c r="F11" s="11"/>
      <c r="G11" s="12"/>
      <c r="H11" s="12"/>
    </row>
    <row r="12" spans="1:8" x14ac:dyDescent="0.2">
      <c r="A12" s="7"/>
      <c r="B12" s="8"/>
      <c r="C12" s="13"/>
      <c r="D12" s="9" t="s">
        <v>2</v>
      </c>
      <c r="E12" s="10"/>
      <c r="F12" s="11"/>
      <c r="G12" s="12"/>
      <c r="H12" s="12"/>
    </row>
    <row r="13" spans="1:8" x14ac:dyDescent="0.2">
      <c r="A13" s="7"/>
      <c r="B13" s="8"/>
      <c r="C13" s="13"/>
      <c r="D13" s="27" t="s">
        <v>22</v>
      </c>
      <c r="E13" s="10"/>
      <c r="F13" s="11"/>
      <c r="G13" s="12"/>
      <c r="H13" s="12"/>
    </row>
    <row r="14" spans="1:8" x14ac:dyDescent="0.2">
      <c r="A14" s="15" t="s">
        <v>23</v>
      </c>
      <c r="B14" s="8"/>
      <c r="C14" s="13"/>
      <c r="D14" s="9" t="s">
        <v>251</v>
      </c>
      <c r="E14" s="10"/>
      <c r="F14" s="11"/>
      <c r="G14" s="12"/>
      <c r="H14" s="12"/>
    </row>
    <row r="15" spans="1:8" x14ac:dyDescent="0.2">
      <c r="A15" s="7"/>
      <c r="B15" s="8"/>
      <c r="C15" s="13"/>
      <c r="D15" s="27" t="s">
        <v>25</v>
      </c>
      <c r="E15" s="10"/>
      <c r="F15" s="11"/>
      <c r="G15" s="12"/>
      <c r="H15" s="12"/>
    </row>
    <row r="16" spans="1:8" x14ac:dyDescent="0.2">
      <c r="A16" s="7"/>
      <c r="B16" s="8"/>
      <c r="C16" s="13"/>
      <c r="D16" s="9"/>
      <c r="E16" s="10"/>
      <c r="F16" s="11"/>
      <c r="G16" s="12"/>
      <c r="H16" s="12"/>
    </row>
    <row r="17" spans="1:8" x14ac:dyDescent="0.2">
      <c r="A17" s="7"/>
      <c r="B17" s="8"/>
      <c r="C17" s="13"/>
      <c r="D17" s="9"/>
      <c r="E17" s="10"/>
      <c r="F17" s="11"/>
      <c r="G17" s="12"/>
      <c r="H17" s="12"/>
    </row>
    <row r="18" spans="1:8" x14ac:dyDescent="0.2">
      <c r="A18" s="7"/>
      <c r="B18" s="8"/>
      <c r="C18" s="13"/>
      <c r="D18" s="9"/>
      <c r="E18" s="10"/>
      <c r="F18" s="11"/>
      <c r="G18" s="12"/>
      <c r="H18" s="12"/>
    </row>
    <row r="19" spans="1:8" ht="25.5" x14ac:dyDescent="0.2">
      <c r="A19" s="15" t="s">
        <v>26</v>
      </c>
      <c r="B19" s="8"/>
      <c r="C19" s="13"/>
      <c r="D19" s="9" t="s">
        <v>27</v>
      </c>
      <c r="E19" s="10"/>
      <c r="F19" s="11"/>
      <c r="G19" s="12"/>
      <c r="H19" s="12"/>
    </row>
    <row r="20" spans="1:8" x14ac:dyDescent="0.2">
      <c r="A20" s="7"/>
      <c r="B20" s="8"/>
      <c r="C20" s="13"/>
      <c r="D20" s="9" t="s">
        <v>28</v>
      </c>
      <c r="E20" s="10"/>
      <c r="F20" s="11"/>
      <c r="G20" s="12"/>
      <c r="H20" s="12"/>
    </row>
    <row r="21" spans="1:8" x14ac:dyDescent="0.2">
      <c r="A21" s="7"/>
      <c r="B21" s="8"/>
      <c r="C21" s="13"/>
      <c r="D21" s="9" t="s">
        <v>29</v>
      </c>
      <c r="E21" s="10"/>
      <c r="F21" s="11"/>
      <c r="G21" s="12"/>
      <c r="H21" s="12"/>
    </row>
    <row r="22" spans="1:8" x14ac:dyDescent="0.2">
      <c r="A22" s="7"/>
      <c r="B22" s="8"/>
      <c r="C22" s="13"/>
      <c r="D22" s="9" t="s">
        <v>2</v>
      </c>
      <c r="E22" s="10"/>
      <c r="F22" s="11"/>
      <c r="G22" s="12"/>
      <c r="H22" s="12"/>
    </row>
    <row r="23" spans="1:8" x14ac:dyDescent="0.2">
      <c r="A23" s="7"/>
      <c r="B23" s="8"/>
      <c r="C23" s="13"/>
      <c r="D23" s="9"/>
      <c r="E23" s="10"/>
      <c r="F23" s="11"/>
      <c r="G23" s="12"/>
      <c r="H23" s="12"/>
    </row>
    <row r="24" spans="1:8" x14ac:dyDescent="0.2">
      <c r="A24" s="7"/>
      <c r="B24" s="8"/>
      <c r="C24" s="13"/>
      <c r="D24" s="9"/>
      <c r="E24" s="10"/>
      <c r="F24" s="11"/>
      <c r="G24" s="12"/>
      <c r="H24" s="12"/>
    </row>
    <row r="25" spans="1:8" x14ac:dyDescent="0.2">
      <c r="A25" s="7"/>
      <c r="B25" s="8"/>
      <c r="C25" s="13"/>
      <c r="D25" s="9"/>
      <c r="E25" s="10"/>
      <c r="F25" s="11"/>
      <c r="G25" s="12"/>
      <c r="H25" s="12"/>
    </row>
    <row r="26" spans="1:8" x14ac:dyDescent="0.2">
      <c r="A26" s="7"/>
      <c r="B26" s="8"/>
      <c r="C26" s="13"/>
      <c r="D26" s="9"/>
      <c r="E26" s="10"/>
      <c r="F26" s="11"/>
      <c r="G26" s="12"/>
      <c r="H26" s="12"/>
    </row>
    <row r="27" spans="1:8" x14ac:dyDescent="0.2">
      <c r="A27" s="15" t="s">
        <v>2</v>
      </c>
      <c r="B27" s="8"/>
      <c r="C27" s="13"/>
      <c r="D27" s="28" t="s">
        <v>2</v>
      </c>
      <c r="E27" s="10"/>
      <c r="F27" s="11"/>
      <c r="G27" s="12"/>
      <c r="H27" s="12"/>
    </row>
    <row r="28" spans="1:8" x14ac:dyDescent="0.2">
      <c r="A28" s="15" t="s">
        <v>30</v>
      </c>
      <c r="B28" s="8"/>
      <c r="C28" s="13"/>
      <c r="D28" s="28" t="s">
        <v>31</v>
      </c>
      <c r="E28" s="10"/>
      <c r="F28" s="11"/>
      <c r="G28" s="12"/>
      <c r="H28" s="12"/>
    </row>
    <row r="29" spans="1:8" x14ac:dyDescent="0.2">
      <c r="A29" s="7"/>
      <c r="B29" s="8"/>
      <c r="C29" s="13"/>
      <c r="D29" s="9"/>
      <c r="E29" s="10"/>
      <c r="F29" s="11"/>
      <c r="G29" s="12"/>
      <c r="H29" s="12"/>
    </row>
    <row r="30" spans="1:8" x14ac:dyDescent="0.2">
      <c r="A30" s="7"/>
      <c r="B30" s="8"/>
      <c r="C30" s="13"/>
      <c r="D30" s="9"/>
      <c r="E30" s="10"/>
      <c r="F30" s="11"/>
      <c r="G30" s="12"/>
      <c r="H30" s="12"/>
    </row>
    <row r="31" spans="1:8" x14ac:dyDescent="0.2">
      <c r="A31" s="15" t="s">
        <v>2</v>
      </c>
      <c r="B31" s="8"/>
      <c r="C31" s="8"/>
      <c r="D31" s="29"/>
      <c r="E31" s="10"/>
      <c r="F31" s="11"/>
      <c r="G31" s="12"/>
      <c r="H31" s="12"/>
    </row>
    <row r="32" spans="1:8" x14ac:dyDescent="0.2">
      <c r="A32" s="7"/>
      <c r="B32" s="8"/>
      <c r="C32" s="13"/>
      <c r="D32" s="9"/>
      <c r="E32" s="10"/>
      <c r="F32" s="11"/>
      <c r="G32" s="12"/>
      <c r="H32" s="12"/>
    </row>
    <row r="33" spans="1:8" x14ac:dyDescent="0.2">
      <c r="A33" s="7"/>
      <c r="B33" s="8"/>
      <c r="C33" s="13"/>
      <c r="D33" s="9"/>
      <c r="E33" s="10"/>
      <c r="F33" s="11"/>
      <c r="G33" s="12"/>
      <c r="H33" s="12"/>
    </row>
    <row r="34" spans="1:8" x14ac:dyDescent="0.2">
      <c r="A34" s="15" t="s">
        <v>32</v>
      </c>
      <c r="B34" s="8"/>
      <c r="C34" s="13"/>
      <c r="D34" s="30" t="s">
        <v>33</v>
      </c>
      <c r="E34" s="10"/>
      <c r="F34" s="11"/>
      <c r="G34" s="12"/>
      <c r="H34" s="12"/>
    </row>
    <row r="35" spans="1:8" x14ac:dyDescent="0.2">
      <c r="A35" s="7"/>
      <c r="B35" s="8"/>
      <c r="C35" s="13"/>
      <c r="D35" s="9"/>
      <c r="E35" s="10"/>
      <c r="F35" s="11"/>
      <c r="G35" s="12"/>
      <c r="H35" s="12"/>
    </row>
    <row r="36" spans="1:8" x14ac:dyDescent="0.2">
      <c r="A36" s="15"/>
      <c r="B36" s="8"/>
      <c r="C36" s="13"/>
      <c r="D36" s="30"/>
      <c r="E36" s="10"/>
      <c r="F36" s="11"/>
      <c r="G36" s="12"/>
      <c r="H36" s="12"/>
    </row>
    <row r="37" spans="1:8" x14ac:dyDescent="0.2">
      <c r="A37" s="7"/>
      <c r="B37" s="8"/>
      <c r="C37" s="8"/>
      <c r="D37" s="9"/>
      <c r="E37" s="10"/>
      <c r="F37" s="11"/>
      <c r="G37" s="12"/>
      <c r="H37" s="12"/>
    </row>
    <row r="38" spans="1:8" x14ac:dyDescent="0.2">
      <c r="A38" s="7"/>
      <c r="B38" s="8"/>
      <c r="C38" s="8"/>
      <c r="D38" s="9"/>
      <c r="E38" s="10"/>
      <c r="F38" s="11"/>
      <c r="G38" s="12"/>
      <c r="H38" s="12"/>
    </row>
    <row r="39" spans="1:8" x14ac:dyDescent="0.2">
      <c r="A39" s="7"/>
      <c r="B39" s="8"/>
      <c r="C39" s="8"/>
      <c r="D39" s="9"/>
      <c r="E39" s="10"/>
      <c r="F39" s="11"/>
      <c r="G39" s="12"/>
      <c r="H39" s="12"/>
    </row>
    <row r="40" spans="1:8" x14ac:dyDescent="0.2">
      <c r="A40" s="7"/>
      <c r="B40" s="8"/>
      <c r="C40" s="8"/>
      <c r="D40" s="9"/>
      <c r="E40" s="10"/>
      <c r="F40" s="11"/>
      <c r="G40" s="12"/>
      <c r="H40" s="12"/>
    </row>
    <row r="41" spans="1:8" x14ac:dyDescent="0.2">
      <c r="A41" s="7"/>
      <c r="B41" s="8"/>
      <c r="C41" s="8"/>
      <c r="D41" s="9"/>
      <c r="E41" s="10"/>
      <c r="F41" s="11"/>
      <c r="G41" s="12"/>
      <c r="H41" s="12"/>
    </row>
    <row r="42" spans="1:8" x14ac:dyDescent="0.2">
      <c r="A42" s="7"/>
      <c r="B42" s="8"/>
      <c r="C42" s="8"/>
      <c r="D42" s="9"/>
      <c r="E42" s="10"/>
      <c r="F42" s="11"/>
      <c r="G42" s="12"/>
      <c r="H42" s="12"/>
    </row>
    <row r="43" spans="1:8" x14ac:dyDescent="0.2">
      <c r="A43" s="15" t="s">
        <v>2</v>
      </c>
      <c r="B43" s="8"/>
      <c r="C43" s="8"/>
      <c r="D43" s="344" t="s">
        <v>2</v>
      </c>
      <c r="E43" s="10"/>
      <c r="F43" s="11"/>
      <c r="G43" s="12"/>
      <c r="H43" s="12"/>
    </row>
    <row r="44" spans="1:8" x14ac:dyDescent="0.2">
      <c r="A44" s="7"/>
      <c r="B44" s="8"/>
      <c r="C44" s="8"/>
      <c r="D44" s="9"/>
      <c r="E44" s="10"/>
      <c r="F44" s="11"/>
      <c r="G44" s="12"/>
      <c r="H44" s="12"/>
    </row>
    <row r="45" spans="1:8" x14ac:dyDescent="0.2">
      <c r="A45" s="7"/>
      <c r="B45" s="8"/>
      <c r="C45" s="8"/>
      <c r="D45" s="9"/>
      <c r="E45" s="10"/>
      <c r="F45" s="11"/>
      <c r="G45" s="12"/>
      <c r="H45" s="12"/>
    </row>
    <row r="46" spans="1:8" x14ac:dyDescent="0.2">
      <c r="A46" s="7"/>
      <c r="B46" s="8"/>
      <c r="C46" s="8"/>
      <c r="D46" s="9"/>
      <c r="E46" s="10"/>
      <c r="F46" s="11"/>
      <c r="G46" s="12"/>
      <c r="H46" s="12"/>
    </row>
    <row r="47" spans="1:8" x14ac:dyDescent="0.2">
      <c r="A47" s="7"/>
      <c r="B47" s="8"/>
      <c r="C47" s="8"/>
      <c r="D47" s="9"/>
      <c r="E47" s="10"/>
      <c r="F47" s="11"/>
      <c r="G47" s="12"/>
      <c r="H47" s="12"/>
    </row>
    <row r="48" spans="1:8" x14ac:dyDescent="0.2">
      <c r="A48" s="7"/>
      <c r="B48" s="8"/>
      <c r="C48" s="8"/>
      <c r="D48" s="9"/>
      <c r="E48" s="10"/>
      <c r="F48" s="11"/>
      <c r="G48" s="12"/>
      <c r="H48" s="12"/>
    </row>
    <row r="49" spans="1:8" x14ac:dyDescent="0.2">
      <c r="A49" s="7"/>
      <c r="B49" s="8"/>
      <c r="C49" s="8"/>
      <c r="D49" s="9"/>
      <c r="E49" s="10"/>
      <c r="F49" s="11"/>
      <c r="G49" s="12"/>
      <c r="H49" s="12"/>
    </row>
    <row r="50" spans="1:8" x14ac:dyDescent="0.2">
      <c r="A50" s="7"/>
      <c r="B50" s="8"/>
      <c r="C50" s="8"/>
      <c r="D50" s="9"/>
      <c r="E50" s="10"/>
      <c r="F50" s="11"/>
      <c r="G50" s="12"/>
      <c r="H50" s="12"/>
    </row>
    <row r="51" spans="1:8" x14ac:dyDescent="0.2">
      <c r="A51" s="7"/>
      <c r="B51" s="8"/>
      <c r="C51" s="8"/>
      <c r="D51" s="9"/>
      <c r="E51" s="10"/>
      <c r="F51" s="11"/>
      <c r="G51" s="12"/>
      <c r="H51" s="12"/>
    </row>
    <row r="52" spans="1:8" x14ac:dyDescent="0.2">
      <c r="A52" s="7"/>
      <c r="B52" s="8"/>
      <c r="C52" s="8"/>
      <c r="D52" s="9"/>
      <c r="E52" s="10"/>
      <c r="F52" s="11"/>
      <c r="G52" s="12"/>
      <c r="H52" s="12"/>
    </row>
    <row r="53" spans="1:8" x14ac:dyDescent="0.2">
      <c r="A53" s="7"/>
      <c r="B53" s="8"/>
      <c r="C53" s="8"/>
      <c r="D53" s="9"/>
      <c r="E53" s="10"/>
      <c r="F53" s="11"/>
      <c r="G53" s="12"/>
      <c r="H53" s="12"/>
    </row>
    <row r="54" spans="1:8" x14ac:dyDescent="0.2">
      <c r="A54" s="15" t="s">
        <v>2</v>
      </c>
      <c r="B54" s="8"/>
      <c r="C54" s="8"/>
      <c r="D54" s="9" t="s">
        <v>2</v>
      </c>
      <c r="E54" s="10"/>
      <c r="F54" s="11"/>
      <c r="G54" s="12"/>
      <c r="H54" s="12"/>
    </row>
    <row r="55" spans="1:8" x14ac:dyDescent="0.2">
      <c r="A55" s="7"/>
      <c r="B55" s="8"/>
      <c r="C55" s="8"/>
      <c r="D55" s="9" t="s">
        <v>2</v>
      </c>
      <c r="E55" s="10"/>
      <c r="F55" s="11"/>
      <c r="G55" s="12"/>
      <c r="H55" s="12"/>
    </row>
    <row r="56" spans="1:8" x14ac:dyDescent="0.2">
      <c r="A56" s="7"/>
      <c r="B56" s="8"/>
      <c r="C56" s="8"/>
      <c r="D56" s="9" t="s">
        <v>2</v>
      </c>
      <c r="E56" s="10"/>
      <c r="F56" s="11"/>
      <c r="G56" s="12"/>
      <c r="H56" s="12"/>
    </row>
    <row r="57" spans="1:8" ht="18.75" x14ac:dyDescent="0.3">
      <c r="A57" s="115" t="s">
        <v>252</v>
      </c>
      <c r="B57" s="116"/>
      <c r="C57" s="116"/>
      <c r="D57" s="117"/>
      <c r="E57" s="118"/>
      <c r="F57" s="119"/>
      <c r="G57" s="120"/>
      <c r="H57" s="120"/>
    </row>
    <row r="58" spans="1:8" x14ac:dyDescent="0.2">
      <c r="A58" s="37" t="s">
        <v>2</v>
      </c>
      <c r="B58" s="38"/>
      <c r="C58" s="38"/>
      <c r="D58" s="9" t="s">
        <v>253</v>
      </c>
      <c r="E58" s="40"/>
      <c r="F58" s="41"/>
      <c r="G58" s="42"/>
      <c r="H58" s="42"/>
    </row>
    <row r="59" spans="1:8" x14ac:dyDescent="0.2">
      <c r="A59" s="7"/>
      <c r="B59" s="8"/>
      <c r="C59" s="8"/>
      <c r="D59" s="27" t="s">
        <v>254</v>
      </c>
      <c r="E59" s="10"/>
      <c r="F59" s="11"/>
      <c r="G59" s="12"/>
      <c r="H59" s="12"/>
    </row>
    <row r="60" spans="1:8" x14ac:dyDescent="0.2">
      <c r="A60" s="7"/>
      <c r="B60" s="8"/>
      <c r="C60" s="8"/>
      <c r="D60" s="9" t="s">
        <v>2</v>
      </c>
      <c r="E60" s="10"/>
      <c r="F60" s="11"/>
      <c r="G60" s="12"/>
      <c r="H60" s="12"/>
    </row>
    <row r="61" spans="1:8" x14ac:dyDescent="0.2">
      <c r="A61" s="7"/>
      <c r="B61" s="8"/>
      <c r="C61" s="8"/>
      <c r="D61" s="74" t="s">
        <v>2</v>
      </c>
      <c r="E61" s="10"/>
      <c r="F61" s="11"/>
      <c r="G61" s="12"/>
      <c r="H61" s="12"/>
    </row>
    <row r="62" spans="1:8" x14ac:dyDescent="0.2">
      <c r="A62" s="15" t="s">
        <v>255</v>
      </c>
      <c r="B62" s="16"/>
      <c r="C62" s="16"/>
      <c r="D62" s="27"/>
      <c r="E62" s="95"/>
      <c r="F62" s="96"/>
      <c r="G62" s="345" t="s">
        <v>37</v>
      </c>
      <c r="H62" s="176">
        <f>H118</f>
        <v>0</v>
      </c>
    </row>
    <row r="63" spans="1:8" x14ac:dyDescent="0.2">
      <c r="A63" s="7"/>
      <c r="B63" s="8"/>
      <c r="C63" s="8"/>
      <c r="D63" s="9"/>
      <c r="E63" s="10"/>
      <c r="F63" s="11"/>
      <c r="G63" s="12"/>
      <c r="H63" s="12"/>
    </row>
    <row r="64" spans="1:8" x14ac:dyDescent="0.2">
      <c r="A64" s="15"/>
      <c r="B64" s="16"/>
      <c r="C64" s="16"/>
      <c r="D64" s="27"/>
      <c r="E64" s="95"/>
      <c r="F64" s="96"/>
      <c r="G64" s="176"/>
      <c r="H64" s="176"/>
    </row>
    <row r="65" spans="1:8" x14ac:dyDescent="0.2">
      <c r="A65" s="15"/>
      <c r="B65" s="16"/>
      <c r="C65" s="16"/>
      <c r="D65" s="27"/>
      <c r="E65" s="95"/>
      <c r="F65" s="96"/>
      <c r="G65" s="176"/>
      <c r="H65" s="176"/>
    </row>
    <row r="66" spans="1:8" x14ac:dyDescent="0.2">
      <c r="A66" s="15"/>
      <c r="B66" s="16"/>
      <c r="C66" s="16"/>
      <c r="D66" s="27"/>
      <c r="E66" s="95"/>
      <c r="F66" s="96"/>
      <c r="G66" s="176"/>
      <c r="H66" s="176"/>
    </row>
    <row r="67" spans="1:8" x14ac:dyDescent="0.2">
      <c r="A67" s="7"/>
      <c r="B67" s="8"/>
      <c r="C67" s="8"/>
      <c r="D67" s="9"/>
      <c r="E67" s="10"/>
      <c r="F67" s="11"/>
      <c r="G67" s="12"/>
      <c r="H67" s="12"/>
    </row>
    <row r="68" spans="1:8" x14ac:dyDescent="0.2">
      <c r="A68" s="7"/>
      <c r="B68" s="8"/>
      <c r="C68" s="8"/>
      <c r="D68" s="9"/>
      <c r="E68" s="10"/>
      <c r="F68" s="11"/>
      <c r="G68" s="12"/>
      <c r="H68" s="12"/>
    </row>
    <row r="69" spans="1:8" x14ac:dyDescent="0.2">
      <c r="A69" s="7"/>
      <c r="B69" s="8"/>
      <c r="C69" s="8"/>
      <c r="D69" s="9"/>
      <c r="E69" s="10"/>
      <c r="F69" s="11"/>
      <c r="G69" s="12"/>
      <c r="H69" s="12"/>
    </row>
    <row r="70" spans="1:8" x14ac:dyDescent="0.2">
      <c r="A70" s="7"/>
      <c r="B70" s="8"/>
      <c r="C70" s="8"/>
      <c r="D70" s="9"/>
      <c r="E70" s="10"/>
      <c r="F70" s="11"/>
      <c r="G70" s="12"/>
      <c r="H70" s="12"/>
    </row>
    <row r="71" spans="1:8" x14ac:dyDescent="0.2">
      <c r="A71" s="7"/>
      <c r="B71" s="8"/>
      <c r="C71" s="8"/>
      <c r="D71" s="9"/>
      <c r="E71" s="10"/>
      <c r="F71" s="11"/>
      <c r="G71" s="12"/>
      <c r="H71" s="12"/>
    </row>
    <row r="72" spans="1:8" x14ac:dyDescent="0.2">
      <c r="A72" s="7"/>
      <c r="B72" s="8"/>
      <c r="C72" s="8"/>
      <c r="D72" s="9"/>
      <c r="E72" s="10"/>
      <c r="F72" s="11"/>
      <c r="G72" s="12"/>
      <c r="H72" s="12"/>
    </row>
    <row r="73" spans="1:8" x14ac:dyDescent="0.2">
      <c r="A73" s="7"/>
      <c r="B73" s="8"/>
      <c r="C73" s="8"/>
      <c r="D73" s="9"/>
      <c r="E73" s="10"/>
      <c r="F73" s="11"/>
      <c r="G73" s="12"/>
      <c r="H73" s="11"/>
    </row>
    <row r="74" spans="1:8" x14ac:dyDescent="0.2">
      <c r="A74" s="15" t="s">
        <v>256</v>
      </c>
      <c r="B74" s="16"/>
      <c r="C74" s="16"/>
      <c r="D74" s="27"/>
      <c r="E74" s="95"/>
      <c r="F74" s="96"/>
      <c r="G74" s="345" t="s">
        <v>37</v>
      </c>
      <c r="H74" s="97">
        <f>+H136</f>
        <v>0</v>
      </c>
    </row>
    <row r="75" spans="1:8" x14ac:dyDescent="0.2">
      <c r="A75" s="7"/>
      <c r="B75" s="8"/>
      <c r="C75" s="8"/>
      <c r="D75" s="9"/>
      <c r="E75" s="10"/>
      <c r="F75" s="11"/>
      <c r="G75" s="12"/>
      <c r="H75" s="12"/>
    </row>
    <row r="76" spans="1:8" x14ac:dyDescent="0.2">
      <c r="A76" s="7"/>
      <c r="B76" s="8"/>
      <c r="C76" s="8"/>
      <c r="D76" s="9"/>
      <c r="E76" s="10"/>
      <c r="F76" s="11"/>
      <c r="G76" s="12"/>
      <c r="H76" s="12"/>
    </row>
    <row r="77" spans="1:8" x14ac:dyDescent="0.2">
      <c r="A77" s="7"/>
      <c r="B77" s="8"/>
      <c r="C77" s="8"/>
      <c r="D77" s="9"/>
      <c r="E77" s="10"/>
      <c r="F77" s="11"/>
      <c r="G77" s="12"/>
      <c r="H77" s="12"/>
    </row>
    <row r="78" spans="1:8" x14ac:dyDescent="0.2">
      <c r="A78" s="7"/>
      <c r="B78" s="8"/>
      <c r="C78" s="8"/>
      <c r="D78" s="9"/>
      <c r="E78" s="10"/>
      <c r="F78" s="11"/>
      <c r="G78" s="12"/>
      <c r="H78" s="12"/>
    </row>
    <row r="79" spans="1:8" x14ac:dyDescent="0.2">
      <c r="A79" s="7"/>
      <c r="B79" s="8"/>
      <c r="C79" s="8"/>
      <c r="D79" s="9"/>
      <c r="E79" s="10"/>
      <c r="F79" s="11"/>
      <c r="G79" s="12"/>
      <c r="H79" s="12"/>
    </row>
    <row r="80" spans="1:8" x14ac:dyDescent="0.2">
      <c r="A80" s="7"/>
      <c r="B80" s="8"/>
      <c r="C80" s="8"/>
      <c r="D80" s="9"/>
      <c r="E80" s="10"/>
      <c r="F80" s="11"/>
      <c r="G80" s="12"/>
      <c r="H80" s="12"/>
    </row>
    <row r="81" spans="1:8" x14ac:dyDescent="0.2">
      <c r="A81" s="7"/>
      <c r="B81" s="8"/>
      <c r="C81" s="8"/>
      <c r="D81" s="9"/>
      <c r="E81" s="10"/>
      <c r="F81" s="11"/>
      <c r="G81" s="12"/>
      <c r="H81" s="12"/>
    </row>
    <row r="82" spans="1:8" x14ac:dyDescent="0.2">
      <c r="A82" s="7"/>
      <c r="B82" s="8"/>
      <c r="C82" s="8"/>
      <c r="D82" s="9"/>
      <c r="E82" s="10"/>
      <c r="F82" s="11"/>
      <c r="G82" s="12"/>
      <c r="H82" s="12"/>
    </row>
    <row r="83" spans="1:8" x14ac:dyDescent="0.2">
      <c r="A83" s="7"/>
      <c r="B83" s="8"/>
      <c r="C83" s="8"/>
      <c r="D83" s="9"/>
      <c r="E83" s="10"/>
      <c r="F83" s="11"/>
      <c r="G83" s="12"/>
      <c r="H83" s="12"/>
    </row>
    <row r="84" spans="1:8" x14ac:dyDescent="0.2">
      <c r="A84" s="7"/>
      <c r="B84" s="8"/>
      <c r="C84" s="8"/>
      <c r="D84" s="9"/>
      <c r="E84" s="10"/>
      <c r="F84" s="11"/>
      <c r="G84" s="12"/>
      <c r="H84" s="12"/>
    </row>
    <row r="85" spans="1:8" x14ac:dyDescent="0.2">
      <c r="A85" s="7"/>
      <c r="B85" s="8"/>
      <c r="C85" s="8"/>
      <c r="D85" s="9"/>
      <c r="E85" s="10"/>
      <c r="F85" s="11"/>
      <c r="G85" s="12"/>
      <c r="H85" s="11"/>
    </row>
    <row r="86" spans="1:8" x14ac:dyDescent="0.2">
      <c r="A86" s="15" t="s">
        <v>257</v>
      </c>
      <c r="B86" s="16"/>
      <c r="C86" s="16"/>
      <c r="D86" s="27"/>
      <c r="E86" s="95"/>
      <c r="F86" s="96"/>
      <c r="G86" s="345" t="s">
        <v>37</v>
      </c>
      <c r="H86" s="176">
        <f>+H160</f>
        <v>0</v>
      </c>
    </row>
    <row r="87" spans="1:8" x14ac:dyDescent="0.2">
      <c r="A87" s="7"/>
      <c r="B87" s="8"/>
      <c r="C87" s="8"/>
      <c r="D87" s="9"/>
      <c r="E87" s="10"/>
      <c r="F87" s="11"/>
      <c r="G87" s="12"/>
      <c r="H87" s="12"/>
    </row>
    <row r="88" spans="1:8" x14ac:dyDescent="0.2">
      <c r="A88" s="7"/>
      <c r="B88" s="8"/>
      <c r="C88" s="8"/>
      <c r="D88" s="9"/>
      <c r="E88" s="10"/>
      <c r="F88" s="11"/>
      <c r="G88" s="12"/>
      <c r="H88" s="12"/>
    </row>
    <row r="89" spans="1:8" x14ac:dyDescent="0.2">
      <c r="A89" s="7"/>
      <c r="B89" s="8"/>
      <c r="C89" s="8"/>
      <c r="D89" s="9"/>
      <c r="E89" s="10"/>
      <c r="F89" s="11"/>
      <c r="G89" s="12"/>
      <c r="H89" s="12"/>
    </row>
    <row r="90" spans="1:8" x14ac:dyDescent="0.2">
      <c r="A90" s="7"/>
      <c r="B90" s="8"/>
      <c r="C90" s="8"/>
      <c r="D90" s="9"/>
      <c r="E90" s="10"/>
      <c r="F90" s="11"/>
      <c r="G90" s="12"/>
      <c r="H90" s="12"/>
    </row>
    <row r="91" spans="1:8" x14ac:dyDescent="0.2">
      <c r="A91" s="7"/>
      <c r="B91" s="8"/>
      <c r="C91" s="8"/>
      <c r="D91" s="9"/>
      <c r="E91" s="10"/>
      <c r="F91" s="11"/>
      <c r="G91" s="12"/>
      <c r="H91" s="12"/>
    </row>
    <row r="92" spans="1:8" x14ac:dyDescent="0.2">
      <c r="A92" s="7"/>
      <c r="B92" s="8"/>
      <c r="C92" s="8"/>
      <c r="D92" s="9"/>
      <c r="E92" s="10"/>
      <c r="F92" s="11"/>
      <c r="G92" s="12"/>
      <c r="H92" s="12"/>
    </row>
    <row r="93" spans="1:8" x14ac:dyDescent="0.2">
      <c r="A93" s="7"/>
      <c r="B93" s="8"/>
      <c r="C93" s="8"/>
      <c r="D93" s="9"/>
      <c r="E93" s="10"/>
      <c r="F93" s="11"/>
      <c r="G93" s="12"/>
      <c r="H93" s="12"/>
    </row>
    <row r="94" spans="1:8" x14ac:dyDescent="0.2">
      <c r="A94" s="7"/>
      <c r="B94" s="8"/>
      <c r="C94" s="8"/>
      <c r="D94" s="9"/>
      <c r="E94" s="10"/>
      <c r="F94" s="11"/>
      <c r="G94" s="12"/>
      <c r="H94" s="12"/>
    </row>
    <row r="95" spans="1:8" x14ac:dyDescent="0.2">
      <c r="A95" s="7"/>
      <c r="B95" s="8"/>
      <c r="C95" s="8"/>
      <c r="D95" s="9"/>
      <c r="E95" s="10"/>
      <c r="F95" s="11"/>
      <c r="G95" s="12"/>
      <c r="H95" s="12"/>
    </row>
    <row r="96" spans="1:8" x14ac:dyDescent="0.2">
      <c r="A96" s="7"/>
      <c r="B96" s="8"/>
      <c r="C96" s="8"/>
      <c r="D96" s="9"/>
      <c r="E96" s="10"/>
      <c r="F96" s="11"/>
      <c r="G96" s="12"/>
      <c r="H96" s="12"/>
    </row>
    <row r="97" spans="1:8" x14ac:dyDescent="0.2">
      <c r="A97" s="7"/>
      <c r="B97" s="8"/>
      <c r="C97" s="8"/>
      <c r="D97" s="9"/>
      <c r="E97" s="10"/>
      <c r="F97" s="11"/>
      <c r="G97" s="12"/>
      <c r="H97" s="11"/>
    </row>
    <row r="98" spans="1:8" x14ac:dyDescent="0.2">
      <c r="A98" s="15" t="s">
        <v>46</v>
      </c>
      <c r="B98" s="16"/>
      <c r="C98" s="16"/>
      <c r="D98" s="27"/>
      <c r="E98" s="95"/>
      <c r="F98" s="96"/>
      <c r="G98" s="345" t="s">
        <v>37</v>
      </c>
      <c r="H98" s="176">
        <f>SUM(H62:H97)</f>
        <v>0</v>
      </c>
    </row>
    <row r="99" spans="1:8" x14ac:dyDescent="0.2">
      <c r="A99" s="7"/>
      <c r="B99" s="8"/>
      <c r="C99" s="8"/>
      <c r="D99" s="9"/>
      <c r="E99" s="10"/>
      <c r="F99" s="11"/>
      <c r="G99" s="12"/>
      <c r="H99" s="12"/>
    </row>
    <row r="100" spans="1:8" x14ac:dyDescent="0.2">
      <c r="A100" s="135" t="s">
        <v>47</v>
      </c>
      <c r="B100" s="136" t="s">
        <v>48</v>
      </c>
      <c r="C100" s="136"/>
      <c r="D100" s="137" t="s">
        <v>49</v>
      </c>
      <c r="E100" s="95" t="s">
        <v>50</v>
      </c>
      <c r="F100" s="138" t="s">
        <v>51</v>
      </c>
      <c r="G100" s="139" t="s">
        <v>52</v>
      </c>
      <c r="H100" s="139" t="s">
        <v>53</v>
      </c>
    </row>
    <row r="101" spans="1:8" ht="15.75" x14ac:dyDescent="0.25">
      <c r="A101" s="140" t="s">
        <v>255</v>
      </c>
      <c r="B101" s="264"/>
      <c r="C101" s="264"/>
      <c r="D101" s="265"/>
      <c r="E101" s="266"/>
      <c r="F101" s="267"/>
      <c r="G101" s="268"/>
      <c r="H101" s="268"/>
    </row>
    <row r="102" spans="1:8" ht="15.75" x14ac:dyDescent="0.25">
      <c r="A102" s="346" t="s">
        <v>258</v>
      </c>
      <c r="B102" s="264"/>
      <c r="C102" s="264"/>
      <c r="D102" s="265"/>
      <c r="E102" s="266"/>
      <c r="F102" s="267"/>
      <c r="G102" s="268"/>
      <c r="H102" s="268"/>
    </row>
    <row r="103" spans="1:8" ht="25.5" x14ac:dyDescent="0.2">
      <c r="A103" s="346"/>
      <c r="B103" s="264"/>
      <c r="C103" s="141" t="s">
        <v>55</v>
      </c>
      <c r="D103" s="141" t="s">
        <v>56</v>
      </c>
      <c r="E103" s="142" t="s">
        <v>57</v>
      </c>
      <c r="F103" s="142" t="s">
        <v>58</v>
      </c>
      <c r="G103" s="142" t="s">
        <v>59</v>
      </c>
      <c r="H103" s="142" t="s">
        <v>60</v>
      </c>
    </row>
    <row r="104" spans="1:8" ht="25.5" x14ac:dyDescent="0.2">
      <c r="A104" s="346"/>
      <c r="B104" s="264"/>
      <c r="C104" s="150">
        <v>1.1000000000000001</v>
      </c>
      <c r="D104" s="144" t="s">
        <v>259</v>
      </c>
      <c r="E104" s="145" t="s">
        <v>78</v>
      </c>
      <c r="F104" s="146">
        <v>25</v>
      </c>
      <c r="G104" s="360">
        <v>0</v>
      </c>
      <c r="H104" s="347">
        <f t="shared" ref="H104:H115" si="0">F104*G104</f>
        <v>0</v>
      </c>
    </row>
    <row r="105" spans="1:8" ht="267.75" x14ac:dyDescent="0.2">
      <c r="A105" s="346"/>
      <c r="B105" s="264"/>
      <c r="C105" s="150">
        <v>1.2</v>
      </c>
      <c r="D105" s="144" t="s">
        <v>345</v>
      </c>
      <c r="E105" s="145" t="s">
        <v>1</v>
      </c>
      <c r="F105" s="146">
        <v>153</v>
      </c>
      <c r="G105" s="360">
        <v>0</v>
      </c>
      <c r="H105" s="347">
        <f>F105*G105</f>
        <v>0</v>
      </c>
    </row>
    <row r="106" spans="1:8" ht="368.25" customHeight="1" x14ac:dyDescent="0.2">
      <c r="A106" s="7"/>
      <c r="B106" s="8"/>
      <c r="C106" s="150">
        <v>1.3</v>
      </c>
      <c r="D106" s="348" t="s">
        <v>346</v>
      </c>
      <c r="E106" s="145" t="s">
        <v>1</v>
      </c>
      <c r="F106" s="146">
        <v>111</v>
      </c>
      <c r="G106" s="360">
        <v>0</v>
      </c>
      <c r="H106" s="347">
        <f t="shared" si="0"/>
        <v>0</v>
      </c>
    </row>
    <row r="107" spans="1:8" ht="314.25" customHeight="1" x14ac:dyDescent="0.2">
      <c r="A107" s="7"/>
      <c r="B107" s="8"/>
      <c r="C107" s="150">
        <v>1.4</v>
      </c>
      <c r="D107" s="144" t="s">
        <v>347</v>
      </c>
      <c r="E107" s="145" t="s">
        <v>1</v>
      </c>
      <c r="F107" s="146">
        <v>32</v>
      </c>
      <c r="G107" s="360">
        <v>0</v>
      </c>
      <c r="H107" s="347">
        <f>F107*G107</f>
        <v>0</v>
      </c>
    </row>
    <row r="108" spans="1:8" ht="38.25" x14ac:dyDescent="0.2">
      <c r="A108" s="7"/>
      <c r="B108" s="8"/>
      <c r="C108" s="260" t="s">
        <v>70</v>
      </c>
      <c r="D108" s="274" t="s">
        <v>107</v>
      </c>
      <c r="E108" s="263" t="s">
        <v>1</v>
      </c>
      <c r="F108" s="349">
        <v>9</v>
      </c>
      <c r="G108" s="361">
        <v>0</v>
      </c>
      <c r="H108" s="350">
        <f t="shared" si="0"/>
        <v>0</v>
      </c>
    </row>
    <row r="109" spans="1:8" ht="76.5" x14ac:dyDescent="0.2">
      <c r="A109" s="7"/>
      <c r="B109" s="8"/>
      <c r="C109" s="260" t="s">
        <v>72</v>
      </c>
      <c r="D109" s="159" t="s">
        <v>260</v>
      </c>
      <c r="E109" s="160" t="s">
        <v>78</v>
      </c>
      <c r="F109" s="349">
        <v>7</v>
      </c>
      <c r="G109" s="361">
        <v>0</v>
      </c>
      <c r="H109" s="350">
        <f t="shared" si="0"/>
        <v>0</v>
      </c>
    </row>
    <row r="110" spans="1:8" ht="127.5" x14ac:dyDescent="0.2">
      <c r="A110" s="7"/>
      <c r="B110" s="8"/>
      <c r="C110" s="260" t="s">
        <v>74</v>
      </c>
      <c r="D110" s="144" t="s">
        <v>75</v>
      </c>
      <c r="E110" s="263" t="s">
        <v>1</v>
      </c>
      <c r="F110" s="349">
        <v>21</v>
      </c>
      <c r="G110" s="361">
        <v>0</v>
      </c>
      <c r="H110" s="350">
        <f>F110*G110</f>
        <v>0</v>
      </c>
    </row>
    <row r="111" spans="1:8" ht="131.25" customHeight="1" x14ac:dyDescent="0.2">
      <c r="A111" s="7"/>
      <c r="B111" s="8"/>
      <c r="C111" s="260" t="s">
        <v>76</v>
      </c>
      <c r="D111" s="274" t="s">
        <v>261</v>
      </c>
      <c r="E111" s="263" t="s">
        <v>1</v>
      </c>
      <c r="F111" s="349">
        <v>20</v>
      </c>
      <c r="G111" s="361">
        <v>0</v>
      </c>
      <c r="H111" s="350">
        <f t="shared" si="0"/>
        <v>0</v>
      </c>
    </row>
    <row r="112" spans="1:8" ht="63.75" x14ac:dyDescent="0.2">
      <c r="A112" s="7"/>
      <c r="B112" s="8"/>
      <c r="C112" s="260" t="s">
        <v>79</v>
      </c>
      <c r="D112" s="144" t="s">
        <v>262</v>
      </c>
      <c r="E112" s="160" t="s">
        <v>63</v>
      </c>
      <c r="F112" s="349">
        <v>3</v>
      </c>
      <c r="G112" s="361">
        <v>0</v>
      </c>
      <c r="H112" s="350">
        <f>F112*G112</f>
        <v>0</v>
      </c>
    </row>
    <row r="113" spans="1:8" ht="51" x14ac:dyDescent="0.2">
      <c r="A113" s="7"/>
      <c r="B113" s="8"/>
      <c r="C113" s="260" t="s">
        <v>81</v>
      </c>
      <c r="D113" s="144" t="s">
        <v>263</v>
      </c>
      <c r="E113" s="160" t="s">
        <v>63</v>
      </c>
      <c r="F113" s="349">
        <v>3</v>
      </c>
      <c r="G113" s="361">
        <v>0</v>
      </c>
      <c r="H113" s="350">
        <f>F113*G113</f>
        <v>0</v>
      </c>
    </row>
    <row r="114" spans="1:8" ht="108" customHeight="1" x14ac:dyDescent="0.2">
      <c r="A114" s="7"/>
      <c r="B114" s="8"/>
      <c r="C114" s="260" t="s">
        <v>83</v>
      </c>
      <c r="D114" s="351" t="s">
        <v>264</v>
      </c>
      <c r="E114" s="160" t="s">
        <v>1</v>
      </c>
      <c r="F114" s="349">
        <v>11</v>
      </c>
      <c r="G114" s="361">
        <v>0</v>
      </c>
      <c r="H114" s="350">
        <f>F114*G114</f>
        <v>0</v>
      </c>
    </row>
    <row r="115" spans="1:8" ht="89.25" x14ac:dyDescent="0.2">
      <c r="A115" s="7"/>
      <c r="B115" s="8"/>
      <c r="C115" s="169">
        <v>1.1200000000000001</v>
      </c>
      <c r="D115" s="144" t="s">
        <v>265</v>
      </c>
      <c r="E115" s="160" t="s">
        <v>78</v>
      </c>
      <c r="F115" s="349">
        <v>25</v>
      </c>
      <c r="G115" s="361">
        <v>0</v>
      </c>
      <c r="H115" s="350">
        <f t="shared" si="0"/>
        <v>0</v>
      </c>
    </row>
    <row r="116" spans="1:8" ht="89.25" x14ac:dyDescent="0.2">
      <c r="A116" s="7"/>
      <c r="B116" s="8"/>
      <c r="C116" s="169">
        <v>1.1299999999999999</v>
      </c>
      <c r="D116" s="144" t="s">
        <v>84</v>
      </c>
      <c r="E116" s="145"/>
      <c r="F116" s="146"/>
      <c r="G116" s="347"/>
      <c r="H116" s="347">
        <f>SUM(H104:H115)*0.1</f>
        <v>0</v>
      </c>
    </row>
    <row r="117" spans="1:8" x14ac:dyDescent="0.2">
      <c r="A117" s="7"/>
      <c r="B117" s="8"/>
      <c r="C117" s="8"/>
      <c r="D117" s="9"/>
      <c r="E117" s="10"/>
      <c r="F117" s="11"/>
      <c r="G117" s="352"/>
      <c r="H117" s="352"/>
    </row>
    <row r="118" spans="1:8" x14ac:dyDescent="0.2">
      <c r="A118" s="15"/>
      <c r="B118" s="16"/>
      <c r="C118" s="16"/>
      <c r="D118" s="27" t="s">
        <v>148</v>
      </c>
      <c r="E118" s="95"/>
      <c r="F118" s="96"/>
      <c r="G118" s="353" t="s">
        <v>86</v>
      </c>
      <c r="H118" s="353">
        <f>SUM(H104:H117)</f>
        <v>0</v>
      </c>
    </row>
    <row r="119" spans="1:8" x14ac:dyDescent="0.2">
      <c r="A119" s="15"/>
      <c r="B119" s="16"/>
      <c r="C119" s="16"/>
      <c r="D119" s="27"/>
      <c r="E119" s="95"/>
      <c r="F119" s="96"/>
      <c r="G119" s="353"/>
      <c r="H119" s="353"/>
    </row>
    <row r="120" spans="1:8" ht="15.75" x14ac:dyDescent="0.25">
      <c r="A120" s="140" t="s">
        <v>256</v>
      </c>
      <c r="B120" s="264"/>
      <c r="C120" s="264"/>
      <c r="D120" s="265"/>
      <c r="E120" s="266"/>
      <c r="F120" s="267"/>
      <c r="G120" s="354"/>
      <c r="H120" s="354"/>
    </row>
    <row r="121" spans="1:8" ht="89.25" x14ac:dyDescent="0.2">
      <c r="A121" s="7"/>
      <c r="B121" s="8"/>
      <c r="C121" s="150">
        <v>2.1</v>
      </c>
      <c r="D121" s="144" t="s">
        <v>266</v>
      </c>
      <c r="E121" s="145" t="s">
        <v>1</v>
      </c>
      <c r="F121" s="146">
        <v>271</v>
      </c>
      <c r="G121" s="360">
        <v>0</v>
      </c>
      <c r="H121" s="347">
        <f t="shared" ref="H121:H133" si="1">F121*G121</f>
        <v>0</v>
      </c>
    </row>
    <row r="122" spans="1:8" ht="89.25" x14ac:dyDescent="0.2">
      <c r="A122" s="7"/>
      <c r="B122" s="8"/>
      <c r="C122" s="150">
        <v>2.2000000000000002</v>
      </c>
      <c r="D122" s="144" t="s">
        <v>267</v>
      </c>
      <c r="E122" s="145" t="s">
        <v>1</v>
      </c>
      <c r="F122" s="146">
        <v>90</v>
      </c>
      <c r="G122" s="360">
        <v>0</v>
      </c>
      <c r="H122" s="347">
        <f>F122*G122</f>
        <v>0</v>
      </c>
    </row>
    <row r="123" spans="1:8" ht="89.25" x14ac:dyDescent="0.2">
      <c r="A123" s="7"/>
      <c r="B123" s="8"/>
      <c r="C123" s="150">
        <v>2.2999999999999998</v>
      </c>
      <c r="D123" s="144" t="s">
        <v>348</v>
      </c>
      <c r="E123" s="145" t="s">
        <v>1</v>
      </c>
      <c r="F123" s="146">
        <v>15</v>
      </c>
      <c r="G123" s="360">
        <v>0</v>
      </c>
      <c r="H123" s="347">
        <f>F123*G123</f>
        <v>0</v>
      </c>
    </row>
    <row r="124" spans="1:8" ht="98.25" customHeight="1" x14ac:dyDescent="0.2">
      <c r="A124" s="7"/>
      <c r="B124" s="8"/>
      <c r="C124" s="150">
        <v>2.4</v>
      </c>
      <c r="D124" s="144" t="s">
        <v>268</v>
      </c>
      <c r="E124" s="145" t="s">
        <v>78</v>
      </c>
      <c r="F124" s="146">
        <v>24</v>
      </c>
      <c r="G124" s="360">
        <v>0</v>
      </c>
      <c r="H124" s="347">
        <f t="shared" si="1"/>
        <v>0</v>
      </c>
    </row>
    <row r="125" spans="1:8" ht="98.25" customHeight="1" x14ac:dyDescent="0.2">
      <c r="A125" s="7"/>
      <c r="B125" s="8"/>
      <c r="C125" s="150">
        <v>2.5</v>
      </c>
      <c r="D125" s="144" t="s">
        <v>349</v>
      </c>
      <c r="E125" s="145" t="s">
        <v>78</v>
      </c>
      <c r="F125" s="146">
        <v>1</v>
      </c>
      <c r="G125" s="360">
        <v>0</v>
      </c>
      <c r="H125" s="347">
        <f>F125*G125</f>
        <v>0</v>
      </c>
    </row>
    <row r="126" spans="1:8" ht="63.75" x14ac:dyDescent="0.2">
      <c r="A126" s="7"/>
      <c r="B126" s="8"/>
      <c r="C126" s="150">
        <v>2.6</v>
      </c>
      <c r="D126" s="159" t="s">
        <v>269</v>
      </c>
      <c r="E126" s="145" t="s">
        <v>78</v>
      </c>
      <c r="F126" s="146">
        <v>22</v>
      </c>
      <c r="G126" s="360">
        <v>0</v>
      </c>
      <c r="H126" s="347">
        <f>F126*G126</f>
        <v>0</v>
      </c>
    </row>
    <row r="127" spans="1:8" ht="156" customHeight="1" x14ac:dyDescent="0.2">
      <c r="A127" s="7"/>
      <c r="B127" s="8"/>
      <c r="C127" s="150">
        <v>2.7</v>
      </c>
      <c r="D127" s="159" t="s">
        <v>270</v>
      </c>
      <c r="E127" s="145" t="s">
        <v>78</v>
      </c>
      <c r="F127" s="146">
        <v>22</v>
      </c>
      <c r="G127" s="360">
        <v>0</v>
      </c>
      <c r="H127" s="347">
        <f>F127*G127</f>
        <v>0</v>
      </c>
    </row>
    <row r="128" spans="1:8" ht="63.75" x14ac:dyDescent="0.2">
      <c r="A128" s="7"/>
      <c r="B128" s="8"/>
      <c r="C128" s="150">
        <v>2.8</v>
      </c>
      <c r="D128" s="144" t="s">
        <v>271</v>
      </c>
      <c r="E128" s="145" t="s">
        <v>78</v>
      </c>
      <c r="F128" s="146">
        <v>21</v>
      </c>
      <c r="G128" s="360">
        <v>0</v>
      </c>
      <c r="H128" s="347">
        <f t="shared" si="1"/>
        <v>0</v>
      </c>
    </row>
    <row r="129" spans="1:8" ht="63.75" x14ac:dyDescent="0.2">
      <c r="A129" s="7"/>
      <c r="B129" s="8"/>
      <c r="C129" s="150">
        <v>2.9</v>
      </c>
      <c r="D129" s="144" t="s">
        <v>350</v>
      </c>
      <c r="E129" s="145" t="s">
        <v>78</v>
      </c>
      <c r="F129" s="146">
        <v>1</v>
      </c>
      <c r="G129" s="360">
        <v>0</v>
      </c>
      <c r="H129" s="347">
        <f>F129*G129</f>
        <v>0</v>
      </c>
    </row>
    <row r="130" spans="1:8" ht="102" x14ac:dyDescent="0.2">
      <c r="A130" s="7"/>
      <c r="B130" s="8"/>
      <c r="C130" s="260" t="s">
        <v>106</v>
      </c>
      <c r="D130" s="355" t="s">
        <v>272</v>
      </c>
      <c r="E130" s="263" t="s">
        <v>78</v>
      </c>
      <c r="F130" s="349">
        <v>7</v>
      </c>
      <c r="G130" s="362">
        <v>0</v>
      </c>
      <c r="H130" s="356">
        <f t="shared" si="1"/>
        <v>0</v>
      </c>
    </row>
    <row r="131" spans="1:8" ht="25.5" x14ac:dyDescent="0.2">
      <c r="A131" s="7"/>
      <c r="B131" s="8"/>
      <c r="C131" s="150">
        <v>2.11</v>
      </c>
      <c r="D131" s="144" t="s">
        <v>273</v>
      </c>
      <c r="E131" s="145" t="s">
        <v>1</v>
      </c>
      <c r="F131" s="146">
        <v>386</v>
      </c>
      <c r="G131" s="360">
        <v>0</v>
      </c>
      <c r="H131" s="347">
        <f t="shared" si="1"/>
        <v>0</v>
      </c>
    </row>
    <row r="132" spans="1:8" x14ac:dyDescent="0.2">
      <c r="A132" s="7"/>
      <c r="B132" s="8"/>
      <c r="C132" s="150">
        <v>2.12</v>
      </c>
      <c r="D132" s="144" t="s">
        <v>274</v>
      </c>
      <c r="E132" s="145" t="s">
        <v>1</v>
      </c>
      <c r="F132" s="146">
        <v>386</v>
      </c>
      <c r="G132" s="360">
        <v>0</v>
      </c>
      <c r="H132" s="347">
        <f t="shared" si="1"/>
        <v>0</v>
      </c>
    </row>
    <row r="133" spans="1:8" ht="25.5" x14ac:dyDescent="0.2">
      <c r="A133" s="7"/>
      <c r="B133" s="8"/>
      <c r="C133" s="169">
        <v>2.13</v>
      </c>
      <c r="D133" s="144" t="s">
        <v>275</v>
      </c>
      <c r="E133" s="145" t="s">
        <v>1</v>
      </c>
      <c r="F133" s="146">
        <v>296</v>
      </c>
      <c r="G133" s="360">
        <v>0</v>
      </c>
      <c r="H133" s="347">
        <f t="shared" si="1"/>
        <v>0</v>
      </c>
    </row>
    <row r="134" spans="1:8" ht="66.75" customHeight="1" x14ac:dyDescent="0.2">
      <c r="A134" s="7"/>
      <c r="B134" s="8"/>
      <c r="C134" s="169">
        <v>2.14</v>
      </c>
      <c r="D134" s="144" t="s">
        <v>189</v>
      </c>
      <c r="E134" s="145"/>
      <c r="F134" s="146"/>
      <c r="G134" s="347"/>
      <c r="H134" s="347">
        <f>SUM(H121:H133)*0.1</f>
        <v>0</v>
      </c>
    </row>
    <row r="135" spans="1:8" ht="7.5" hidden="1" customHeight="1" x14ac:dyDescent="0.2">
      <c r="A135" s="7"/>
      <c r="B135" s="8"/>
      <c r="C135" s="8"/>
      <c r="D135" s="9"/>
      <c r="E135" s="10"/>
      <c r="F135" s="11"/>
      <c r="G135" s="352"/>
      <c r="H135" s="352"/>
    </row>
    <row r="136" spans="1:8" ht="20.25" customHeight="1" x14ac:dyDescent="0.2">
      <c r="A136" s="7"/>
      <c r="B136" s="8"/>
      <c r="C136" s="8"/>
      <c r="D136" s="27" t="s">
        <v>190</v>
      </c>
      <c r="E136" s="95"/>
      <c r="F136" s="96"/>
      <c r="G136" s="353" t="s">
        <v>86</v>
      </c>
      <c r="H136" s="353">
        <f>SUM(H121:H134)</f>
        <v>0</v>
      </c>
    </row>
    <row r="137" spans="1:8" x14ac:dyDescent="0.2">
      <c r="A137" s="15"/>
      <c r="B137" s="16"/>
      <c r="C137" s="16"/>
      <c r="D137" s="27"/>
      <c r="E137" s="95"/>
      <c r="F137" s="96"/>
      <c r="G137" s="353"/>
      <c r="H137" s="353"/>
    </row>
    <row r="138" spans="1:8" ht="15.75" x14ac:dyDescent="0.25">
      <c r="A138" s="94" t="s">
        <v>257</v>
      </c>
      <c r="B138" s="288"/>
      <c r="C138" s="288"/>
      <c r="D138" s="357"/>
      <c r="E138" s="266"/>
      <c r="F138" s="358"/>
      <c r="G138" s="354"/>
      <c r="H138" s="354"/>
    </row>
    <row r="139" spans="1:8" ht="25.5" x14ac:dyDescent="0.2">
      <c r="A139" s="7"/>
      <c r="B139" s="8"/>
      <c r="C139" s="150">
        <v>3.1</v>
      </c>
      <c r="D139" s="144" t="s">
        <v>276</v>
      </c>
      <c r="E139" s="145" t="s">
        <v>1</v>
      </c>
      <c r="F139" s="146">
        <v>371</v>
      </c>
      <c r="G139" s="360">
        <v>0</v>
      </c>
      <c r="H139" s="347">
        <f t="shared" ref="H139:H156" si="2">F139*G139</f>
        <v>0</v>
      </c>
    </row>
    <row r="140" spans="1:8" ht="25.5" x14ac:dyDescent="0.2">
      <c r="A140" s="7"/>
      <c r="B140" s="8"/>
      <c r="C140" s="150">
        <v>3.2</v>
      </c>
      <c r="D140" s="144" t="s">
        <v>277</v>
      </c>
      <c r="E140" s="145" t="s">
        <v>1</v>
      </c>
      <c r="F140" s="146">
        <v>281</v>
      </c>
      <c r="G140" s="360">
        <v>0</v>
      </c>
      <c r="H140" s="347">
        <f t="shared" si="2"/>
        <v>0</v>
      </c>
    </row>
    <row r="141" spans="1:8" ht="25.5" x14ac:dyDescent="0.2">
      <c r="A141" s="7"/>
      <c r="B141" s="8"/>
      <c r="C141" s="150">
        <v>3.3</v>
      </c>
      <c r="D141" s="144" t="s">
        <v>351</v>
      </c>
      <c r="E141" s="145" t="s">
        <v>1</v>
      </c>
      <c r="F141" s="146">
        <v>15</v>
      </c>
      <c r="G141" s="360">
        <v>0</v>
      </c>
      <c r="H141" s="347">
        <f>F141*G141</f>
        <v>0</v>
      </c>
    </row>
    <row r="142" spans="1:8" ht="25.5" x14ac:dyDescent="0.2">
      <c r="A142" s="7"/>
      <c r="B142" s="8"/>
      <c r="C142" s="150">
        <v>3.4</v>
      </c>
      <c r="D142" s="144" t="s">
        <v>352</v>
      </c>
      <c r="E142" s="145" t="s">
        <v>1</v>
      </c>
      <c r="F142" s="146">
        <v>15</v>
      </c>
      <c r="G142" s="360">
        <v>0</v>
      </c>
      <c r="H142" s="347">
        <f>F142*G142</f>
        <v>0</v>
      </c>
    </row>
    <row r="143" spans="1:8" ht="89.25" x14ac:dyDescent="0.2">
      <c r="A143" s="7"/>
      <c r="B143" s="8"/>
      <c r="C143" s="150">
        <v>3.5</v>
      </c>
      <c r="D143" s="159" t="s">
        <v>278</v>
      </c>
      <c r="E143" s="145" t="s">
        <v>78</v>
      </c>
      <c r="F143" s="146">
        <v>24</v>
      </c>
      <c r="G143" s="360">
        <v>0</v>
      </c>
      <c r="H143" s="347">
        <f t="shared" si="2"/>
        <v>0</v>
      </c>
    </row>
    <row r="144" spans="1:8" ht="98.25" customHeight="1" x14ac:dyDescent="0.2">
      <c r="A144" s="7"/>
      <c r="B144" s="8"/>
      <c r="C144" s="150">
        <v>3.6</v>
      </c>
      <c r="D144" s="159" t="s">
        <v>353</v>
      </c>
      <c r="E144" s="145" t="s">
        <v>78</v>
      </c>
      <c r="F144" s="146">
        <v>1</v>
      </c>
      <c r="G144" s="360">
        <v>0</v>
      </c>
      <c r="H144" s="347">
        <f>F144*G144</f>
        <v>0</v>
      </c>
    </row>
    <row r="145" spans="1:8" ht="102" x14ac:dyDescent="0.2">
      <c r="A145" s="7"/>
      <c r="B145" s="8"/>
      <c r="C145" s="260" t="s">
        <v>156</v>
      </c>
      <c r="D145" s="355" t="s">
        <v>280</v>
      </c>
      <c r="E145" s="145" t="s">
        <v>78</v>
      </c>
      <c r="F145" s="146">
        <v>7</v>
      </c>
      <c r="G145" s="360">
        <v>0</v>
      </c>
      <c r="H145" s="347">
        <f>F145*G145</f>
        <v>0</v>
      </c>
    </row>
    <row r="146" spans="1:8" x14ac:dyDescent="0.2">
      <c r="A146" s="7"/>
      <c r="B146" s="8"/>
      <c r="C146" s="260" t="s">
        <v>285</v>
      </c>
      <c r="D146" s="144" t="s">
        <v>282</v>
      </c>
      <c r="E146" s="145" t="s">
        <v>78</v>
      </c>
      <c r="F146" s="146">
        <v>42</v>
      </c>
      <c r="G146" s="360">
        <v>0</v>
      </c>
      <c r="H146" s="347">
        <f t="shared" si="2"/>
        <v>0</v>
      </c>
    </row>
    <row r="147" spans="1:8" x14ac:dyDescent="0.2">
      <c r="A147" s="7"/>
      <c r="B147" s="8"/>
      <c r="C147" s="260" t="s">
        <v>158</v>
      </c>
      <c r="D147" s="144" t="s">
        <v>354</v>
      </c>
      <c r="E147" s="145" t="s">
        <v>78</v>
      </c>
      <c r="F147" s="146">
        <v>2</v>
      </c>
      <c r="G147" s="360">
        <v>0</v>
      </c>
      <c r="H147" s="347">
        <f>F147*G147</f>
        <v>0</v>
      </c>
    </row>
    <row r="148" spans="1:8" x14ac:dyDescent="0.2">
      <c r="A148" s="7"/>
      <c r="B148" s="8"/>
      <c r="C148" s="260" t="s">
        <v>160</v>
      </c>
      <c r="D148" s="144" t="s">
        <v>283</v>
      </c>
      <c r="E148" s="145" t="s">
        <v>78</v>
      </c>
      <c r="F148" s="146">
        <v>21</v>
      </c>
      <c r="G148" s="360">
        <v>0</v>
      </c>
      <c r="H148" s="347">
        <f t="shared" si="2"/>
        <v>0</v>
      </c>
    </row>
    <row r="149" spans="1:8" x14ac:dyDescent="0.2">
      <c r="A149" s="7"/>
      <c r="B149" s="8"/>
      <c r="C149" s="260" t="s">
        <v>162</v>
      </c>
      <c r="D149" s="144" t="s">
        <v>284</v>
      </c>
      <c r="E149" s="145" t="s">
        <v>78</v>
      </c>
      <c r="F149" s="146">
        <v>21</v>
      </c>
      <c r="G149" s="360">
        <v>0</v>
      </c>
      <c r="H149" s="347">
        <f t="shared" si="2"/>
        <v>0</v>
      </c>
    </row>
    <row r="150" spans="1:8" x14ac:dyDescent="0.2">
      <c r="A150" s="7"/>
      <c r="B150" s="8"/>
      <c r="C150" s="260" t="s">
        <v>164</v>
      </c>
      <c r="D150" s="144" t="s">
        <v>355</v>
      </c>
      <c r="E150" s="145" t="s">
        <v>78</v>
      </c>
      <c r="F150" s="146">
        <v>1</v>
      </c>
      <c r="G150" s="360">
        <v>0</v>
      </c>
      <c r="H150" s="347">
        <f>F150*G150</f>
        <v>0</v>
      </c>
    </row>
    <row r="151" spans="1:8" x14ac:dyDescent="0.2">
      <c r="A151" s="7"/>
      <c r="B151" s="8"/>
      <c r="C151" s="260" t="s">
        <v>166</v>
      </c>
      <c r="D151" s="144" t="s">
        <v>356</v>
      </c>
      <c r="E151" s="145" t="s">
        <v>78</v>
      </c>
      <c r="F151" s="146">
        <v>1</v>
      </c>
      <c r="G151" s="360">
        <v>0</v>
      </c>
      <c r="H151" s="347">
        <f>F151*G151</f>
        <v>0</v>
      </c>
    </row>
    <row r="152" spans="1:8" ht="38.25" x14ac:dyDescent="0.2">
      <c r="A152" s="7"/>
      <c r="B152" s="8"/>
      <c r="C152" s="260" t="s">
        <v>168</v>
      </c>
      <c r="D152" s="359" t="s">
        <v>286</v>
      </c>
      <c r="E152" s="263" t="s">
        <v>78</v>
      </c>
      <c r="F152" s="146">
        <v>44</v>
      </c>
      <c r="G152" s="361">
        <v>0</v>
      </c>
      <c r="H152" s="350">
        <f t="shared" si="2"/>
        <v>0</v>
      </c>
    </row>
    <row r="153" spans="1:8" ht="38.25" x14ac:dyDescent="0.2">
      <c r="A153" s="7"/>
      <c r="B153" s="8"/>
      <c r="C153" s="260" t="s">
        <v>170</v>
      </c>
      <c r="D153" s="159" t="s">
        <v>357</v>
      </c>
      <c r="E153" s="263" t="s">
        <v>78</v>
      </c>
      <c r="F153" s="146">
        <v>2</v>
      </c>
      <c r="G153" s="361">
        <v>0</v>
      </c>
      <c r="H153" s="350">
        <f>F153*G153</f>
        <v>0</v>
      </c>
    </row>
    <row r="154" spans="1:8" ht="38.25" x14ac:dyDescent="0.2">
      <c r="A154" s="7"/>
      <c r="B154" s="8"/>
      <c r="C154" s="260" t="s">
        <v>172</v>
      </c>
      <c r="D154" s="144" t="s">
        <v>287</v>
      </c>
      <c r="E154" s="145" t="s">
        <v>78</v>
      </c>
      <c r="F154" s="146">
        <v>2</v>
      </c>
      <c r="G154" s="360">
        <v>0</v>
      </c>
      <c r="H154" s="347">
        <f>F154*G154</f>
        <v>0</v>
      </c>
    </row>
    <row r="155" spans="1:8" x14ac:dyDescent="0.2">
      <c r="A155" s="7"/>
      <c r="B155" s="8"/>
      <c r="C155" s="260" t="s">
        <v>174</v>
      </c>
      <c r="D155" s="144" t="s">
        <v>288</v>
      </c>
      <c r="E155" s="145" t="s">
        <v>78</v>
      </c>
      <c r="F155" s="146">
        <v>22</v>
      </c>
      <c r="G155" s="360">
        <v>0</v>
      </c>
      <c r="H155" s="347">
        <f t="shared" si="2"/>
        <v>0</v>
      </c>
    </row>
    <row r="156" spans="1:8" x14ac:dyDescent="0.2">
      <c r="A156" s="7"/>
      <c r="B156" s="8"/>
      <c r="C156" s="260" t="s">
        <v>176</v>
      </c>
      <c r="D156" s="144" t="s">
        <v>289</v>
      </c>
      <c r="E156" s="145" t="s">
        <v>78</v>
      </c>
      <c r="F156" s="146">
        <v>44</v>
      </c>
      <c r="G156" s="360">
        <v>0</v>
      </c>
      <c r="H156" s="347">
        <f t="shared" si="2"/>
        <v>0</v>
      </c>
    </row>
    <row r="157" spans="1:8" ht="25.5" x14ac:dyDescent="0.2">
      <c r="A157" s="7"/>
      <c r="B157" s="8"/>
      <c r="C157" s="260" t="s">
        <v>178</v>
      </c>
      <c r="D157" s="144" t="s">
        <v>290</v>
      </c>
      <c r="E157" s="145" t="s">
        <v>78</v>
      </c>
      <c r="F157" s="146">
        <v>1</v>
      </c>
      <c r="G157" s="347" t="s">
        <v>2</v>
      </c>
      <c r="H157" s="347">
        <f>SUM(H139:H156)*0.1</f>
        <v>0</v>
      </c>
    </row>
    <row r="158" spans="1:8" ht="63.75" x14ac:dyDescent="0.2">
      <c r="A158" s="7"/>
      <c r="B158" s="8"/>
      <c r="C158" s="260" t="s">
        <v>180</v>
      </c>
      <c r="D158" s="144" t="s">
        <v>291</v>
      </c>
      <c r="E158" s="145"/>
      <c r="F158" s="146"/>
      <c r="G158" s="347"/>
      <c r="H158" s="347">
        <f>SUM(H139:H156)*0.1</f>
        <v>0</v>
      </c>
    </row>
    <row r="159" spans="1:8" ht="11.25" customHeight="1" x14ac:dyDescent="0.2">
      <c r="A159" s="7"/>
      <c r="B159" s="8"/>
      <c r="C159" s="8"/>
      <c r="D159" s="9"/>
      <c r="E159" s="10"/>
      <c r="F159" s="11"/>
      <c r="G159" s="352"/>
      <c r="H159" s="352"/>
    </row>
    <row r="160" spans="1:8" ht="25.5" x14ac:dyDescent="0.2">
      <c r="A160" s="7"/>
      <c r="B160" s="16"/>
      <c r="C160" s="16"/>
      <c r="D160" s="27" t="s">
        <v>250</v>
      </c>
      <c r="E160" s="95"/>
      <c r="F160" s="96"/>
      <c r="G160" s="353" t="s">
        <v>86</v>
      </c>
      <c r="H160" s="353">
        <f>SUM(H139:H159)</f>
        <v>0</v>
      </c>
    </row>
  </sheetData>
  <sheetProtection password="CF77" sheet="1" objects="1" scenarios="1"/>
  <pageMargins left="0.7" right="0.7" top="0.75" bottom="0.75" header="0.3" footer="0.3"/>
  <pageSetup paperSize="9" orientation="portrait" r:id="rId1"/>
  <rowBreaks count="4" manualBreakCount="4">
    <brk id="98" max="16383" man="1"/>
    <brk id="118" max="16383" man="1"/>
    <brk id="136" max="16383" man="1"/>
    <brk id="1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225"/>
  <sheetViews>
    <sheetView view="pageBreakPreview" zoomScaleNormal="100" zoomScaleSheetLayoutView="100" workbookViewId="0">
      <selection activeCell="D18" sqref="D18"/>
    </sheetView>
  </sheetViews>
  <sheetFormatPr defaultRowHeight="12.75" outlineLevelRow="1" outlineLevelCol="1" x14ac:dyDescent="0.2"/>
  <cols>
    <col min="1" max="1" width="10.28515625" style="1" customWidth="1"/>
    <col min="2" max="2" width="9.140625" style="2" hidden="1" customWidth="1" outlineLevel="1"/>
    <col min="3" max="3" width="6" style="2" customWidth="1" collapsed="1"/>
    <col min="4" max="4" width="28.42578125" style="3" customWidth="1"/>
    <col min="5" max="5" width="5.7109375" style="4" customWidth="1"/>
    <col min="6" max="6" width="7" style="5" customWidth="1"/>
    <col min="7" max="7" width="10.140625" style="6" customWidth="1"/>
    <col min="8" max="8" width="12.7109375" style="6" customWidth="1"/>
    <col min="9" max="10" width="12.140625" style="5" customWidth="1"/>
    <col min="11" max="258" width="9.140625" style="5"/>
    <col min="259" max="259" width="10.28515625" style="5" customWidth="1"/>
    <col min="260" max="260" width="0" style="5" hidden="1" customWidth="1"/>
    <col min="261" max="261" width="6" style="5" customWidth="1"/>
    <col min="262" max="262" width="28.42578125" style="5" customWidth="1"/>
    <col min="263" max="263" width="5.7109375" style="5" customWidth="1"/>
    <col min="264" max="264" width="7" style="5" customWidth="1"/>
    <col min="265" max="265" width="10.140625" style="5" customWidth="1"/>
    <col min="266" max="266" width="12.7109375" style="5" customWidth="1"/>
    <col min="267" max="514" width="9.140625" style="5"/>
    <col min="515" max="515" width="10.28515625" style="5" customWidth="1"/>
    <col min="516" max="516" width="0" style="5" hidden="1" customWidth="1"/>
    <col min="517" max="517" width="6" style="5" customWidth="1"/>
    <col min="518" max="518" width="28.42578125" style="5" customWidth="1"/>
    <col min="519" max="519" width="5.7109375" style="5" customWidth="1"/>
    <col min="520" max="520" width="7" style="5" customWidth="1"/>
    <col min="521" max="521" width="10.140625" style="5" customWidth="1"/>
    <col min="522" max="522" width="12.7109375" style="5" customWidth="1"/>
    <col min="523" max="770" width="9.140625" style="5"/>
    <col min="771" max="771" width="10.28515625" style="5" customWidth="1"/>
    <col min="772" max="772" width="0" style="5" hidden="1" customWidth="1"/>
    <col min="773" max="773" width="6" style="5" customWidth="1"/>
    <col min="774" max="774" width="28.42578125" style="5" customWidth="1"/>
    <col min="775" max="775" width="5.7109375" style="5" customWidth="1"/>
    <col min="776" max="776" width="7" style="5" customWidth="1"/>
    <col min="777" max="777" width="10.140625" style="5" customWidth="1"/>
    <col min="778" max="778" width="12.7109375" style="5" customWidth="1"/>
    <col min="779" max="1026" width="9.140625" style="5"/>
    <col min="1027" max="1027" width="10.28515625" style="5" customWidth="1"/>
    <col min="1028" max="1028" width="0" style="5" hidden="1" customWidth="1"/>
    <col min="1029" max="1029" width="6" style="5" customWidth="1"/>
    <col min="1030" max="1030" width="28.42578125" style="5" customWidth="1"/>
    <col min="1031" max="1031" width="5.7109375" style="5" customWidth="1"/>
    <col min="1032" max="1032" width="7" style="5" customWidth="1"/>
    <col min="1033" max="1033" width="10.140625" style="5" customWidth="1"/>
    <col min="1034" max="1034" width="12.7109375" style="5" customWidth="1"/>
    <col min="1035" max="1282" width="9.140625" style="5"/>
    <col min="1283" max="1283" width="10.28515625" style="5" customWidth="1"/>
    <col min="1284" max="1284" width="0" style="5" hidden="1" customWidth="1"/>
    <col min="1285" max="1285" width="6" style="5" customWidth="1"/>
    <col min="1286" max="1286" width="28.42578125" style="5" customWidth="1"/>
    <col min="1287" max="1287" width="5.7109375" style="5" customWidth="1"/>
    <col min="1288" max="1288" width="7" style="5" customWidth="1"/>
    <col min="1289" max="1289" width="10.140625" style="5" customWidth="1"/>
    <col min="1290" max="1290" width="12.7109375" style="5" customWidth="1"/>
    <col min="1291" max="1538" width="9.140625" style="5"/>
    <col min="1539" max="1539" width="10.28515625" style="5" customWidth="1"/>
    <col min="1540" max="1540" width="0" style="5" hidden="1" customWidth="1"/>
    <col min="1541" max="1541" width="6" style="5" customWidth="1"/>
    <col min="1542" max="1542" width="28.42578125" style="5" customWidth="1"/>
    <col min="1543" max="1543" width="5.7109375" style="5" customWidth="1"/>
    <col min="1544" max="1544" width="7" style="5" customWidth="1"/>
    <col min="1545" max="1545" width="10.140625" style="5" customWidth="1"/>
    <col min="1546" max="1546" width="12.7109375" style="5" customWidth="1"/>
    <col min="1547" max="1794" width="9.140625" style="5"/>
    <col min="1795" max="1795" width="10.28515625" style="5" customWidth="1"/>
    <col min="1796" max="1796" width="0" style="5" hidden="1" customWidth="1"/>
    <col min="1797" max="1797" width="6" style="5" customWidth="1"/>
    <col min="1798" max="1798" width="28.42578125" style="5" customWidth="1"/>
    <col min="1799" max="1799" width="5.7109375" style="5" customWidth="1"/>
    <col min="1800" max="1800" width="7" style="5" customWidth="1"/>
    <col min="1801" max="1801" width="10.140625" style="5" customWidth="1"/>
    <col min="1802" max="1802" width="12.7109375" style="5" customWidth="1"/>
    <col min="1803" max="2050" width="9.140625" style="5"/>
    <col min="2051" max="2051" width="10.28515625" style="5" customWidth="1"/>
    <col min="2052" max="2052" width="0" style="5" hidden="1" customWidth="1"/>
    <col min="2053" max="2053" width="6" style="5" customWidth="1"/>
    <col min="2054" max="2054" width="28.42578125" style="5" customWidth="1"/>
    <col min="2055" max="2055" width="5.7109375" style="5" customWidth="1"/>
    <col min="2056" max="2056" width="7" style="5" customWidth="1"/>
    <col min="2057" max="2057" width="10.140625" style="5" customWidth="1"/>
    <col min="2058" max="2058" width="12.7109375" style="5" customWidth="1"/>
    <col min="2059" max="2306" width="9.140625" style="5"/>
    <col min="2307" max="2307" width="10.28515625" style="5" customWidth="1"/>
    <col min="2308" max="2308" width="0" style="5" hidden="1" customWidth="1"/>
    <col min="2309" max="2309" width="6" style="5" customWidth="1"/>
    <col min="2310" max="2310" width="28.42578125" style="5" customWidth="1"/>
    <col min="2311" max="2311" width="5.7109375" style="5" customWidth="1"/>
    <col min="2312" max="2312" width="7" style="5" customWidth="1"/>
    <col min="2313" max="2313" width="10.140625" style="5" customWidth="1"/>
    <col min="2314" max="2314" width="12.7109375" style="5" customWidth="1"/>
    <col min="2315" max="2562" width="9.140625" style="5"/>
    <col min="2563" max="2563" width="10.28515625" style="5" customWidth="1"/>
    <col min="2564" max="2564" width="0" style="5" hidden="1" customWidth="1"/>
    <col min="2565" max="2565" width="6" style="5" customWidth="1"/>
    <col min="2566" max="2566" width="28.42578125" style="5" customWidth="1"/>
    <col min="2567" max="2567" width="5.7109375" style="5" customWidth="1"/>
    <col min="2568" max="2568" width="7" style="5" customWidth="1"/>
    <col min="2569" max="2569" width="10.140625" style="5" customWidth="1"/>
    <col min="2570" max="2570" width="12.7109375" style="5" customWidth="1"/>
    <col min="2571" max="2818" width="9.140625" style="5"/>
    <col min="2819" max="2819" width="10.28515625" style="5" customWidth="1"/>
    <col min="2820" max="2820" width="0" style="5" hidden="1" customWidth="1"/>
    <col min="2821" max="2821" width="6" style="5" customWidth="1"/>
    <col min="2822" max="2822" width="28.42578125" style="5" customWidth="1"/>
    <col min="2823" max="2823" width="5.7109375" style="5" customWidth="1"/>
    <col min="2824" max="2824" width="7" style="5" customWidth="1"/>
    <col min="2825" max="2825" width="10.140625" style="5" customWidth="1"/>
    <col min="2826" max="2826" width="12.7109375" style="5" customWidth="1"/>
    <col min="2827" max="3074" width="9.140625" style="5"/>
    <col min="3075" max="3075" width="10.28515625" style="5" customWidth="1"/>
    <col min="3076" max="3076" width="0" style="5" hidden="1" customWidth="1"/>
    <col min="3077" max="3077" width="6" style="5" customWidth="1"/>
    <col min="3078" max="3078" width="28.42578125" style="5" customWidth="1"/>
    <col min="3079" max="3079" width="5.7109375" style="5" customWidth="1"/>
    <col min="3080" max="3080" width="7" style="5" customWidth="1"/>
    <col min="3081" max="3081" width="10.140625" style="5" customWidth="1"/>
    <col min="3082" max="3082" width="12.7109375" style="5" customWidth="1"/>
    <col min="3083" max="3330" width="9.140625" style="5"/>
    <col min="3331" max="3331" width="10.28515625" style="5" customWidth="1"/>
    <col min="3332" max="3332" width="0" style="5" hidden="1" customWidth="1"/>
    <col min="3333" max="3333" width="6" style="5" customWidth="1"/>
    <col min="3334" max="3334" width="28.42578125" style="5" customWidth="1"/>
    <col min="3335" max="3335" width="5.7109375" style="5" customWidth="1"/>
    <col min="3336" max="3336" width="7" style="5" customWidth="1"/>
    <col min="3337" max="3337" width="10.140625" style="5" customWidth="1"/>
    <col min="3338" max="3338" width="12.7109375" style="5" customWidth="1"/>
    <col min="3339" max="3586" width="9.140625" style="5"/>
    <col min="3587" max="3587" width="10.28515625" style="5" customWidth="1"/>
    <col min="3588" max="3588" width="0" style="5" hidden="1" customWidth="1"/>
    <col min="3589" max="3589" width="6" style="5" customWidth="1"/>
    <col min="3590" max="3590" width="28.42578125" style="5" customWidth="1"/>
    <col min="3591" max="3591" width="5.7109375" style="5" customWidth="1"/>
    <col min="3592" max="3592" width="7" style="5" customWidth="1"/>
    <col min="3593" max="3593" width="10.140625" style="5" customWidth="1"/>
    <col min="3594" max="3594" width="12.7109375" style="5" customWidth="1"/>
    <col min="3595" max="3842" width="9.140625" style="5"/>
    <col min="3843" max="3843" width="10.28515625" style="5" customWidth="1"/>
    <col min="3844" max="3844" width="0" style="5" hidden="1" customWidth="1"/>
    <col min="3845" max="3845" width="6" style="5" customWidth="1"/>
    <col min="3846" max="3846" width="28.42578125" style="5" customWidth="1"/>
    <col min="3847" max="3847" width="5.7109375" style="5" customWidth="1"/>
    <col min="3848" max="3848" width="7" style="5" customWidth="1"/>
    <col min="3849" max="3849" width="10.140625" style="5" customWidth="1"/>
    <col min="3850" max="3850" width="12.7109375" style="5" customWidth="1"/>
    <col min="3851" max="4098" width="9.140625" style="5"/>
    <col min="4099" max="4099" width="10.28515625" style="5" customWidth="1"/>
    <col min="4100" max="4100" width="0" style="5" hidden="1" customWidth="1"/>
    <col min="4101" max="4101" width="6" style="5" customWidth="1"/>
    <col min="4102" max="4102" width="28.42578125" style="5" customWidth="1"/>
    <col min="4103" max="4103" width="5.7109375" style="5" customWidth="1"/>
    <col min="4104" max="4104" width="7" style="5" customWidth="1"/>
    <col min="4105" max="4105" width="10.140625" style="5" customWidth="1"/>
    <col min="4106" max="4106" width="12.7109375" style="5" customWidth="1"/>
    <col min="4107" max="4354" width="9.140625" style="5"/>
    <col min="4355" max="4355" width="10.28515625" style="5" customWidth="1"/>
    <col min="4356" max="4356" width="0" style="5" hidden="1" customWidth="1"/>
    <col min="4357" max="4357" width="6" style="5" customWidth="1"/>
    <col min="4358" max="4358" width="28.42578125" style="5" customWidth="1"/>
    <col min="4359" max="4359" width="5.7109375" style="5" customWidth="1"/>
    <col min="4360" max="4360" width="7" style="5" customWidth="1"/>
    <col min="4361" max="4361" width="10.140625" style="5" customWidth="1"/>
    <col min="4362" max="4362" width="12.7109375" style="5" customWidth="1"/>
    <col min="4363" max="4610" width="9.140625" style="5"/>
    <col min="4611" max="4611" width="10.28515625" style="5" customWidth="1"/>
    <col min="4612" max="4612" width="0" style="5" hidden="1" customWidth="1"/>
    <col min="4613" max="4613" width="6" style="5" customWidth="1"/>
    <col min="4614" max="4614" width="28.42578125" style="5" customWidth="1"/>
    <col min="4615" max="4615" width="5.7109375" style="5" customWidth="1"/>
    <col min="4616" max="4616" width="7" style="5" customWidth="1"/>
    <col min="4617" max="4617" width="10.140625" style="5" customWidth="1"/>
    <col min="4618" max="4618" width="12.7109375" style="5" customWidth="1"/>
    <col min="4619" max="4866" width="9.140625" style="5"/>
    <col min="4867" max="4867" width="10.28515625" style="5" customWidth="1"/>
    <col min="4868" max="4868" width="0" style="5" hidden="1" customWidth="1"/>
    <col min="4869" max="4869" width="6" style="5" customWidth="1"/>
    <col min="4870" max="4870" width="28.42578125" style="5" customWidth="1"/>
    <col min="4871" max="4871" width="5.7109375" style="5" customWidth="1"/>
    <col min="4872" max="4872" width="7" style="5" customWidth="1"/>
    <col min="4873" max="4873" width="10.140625" style="5" customWidth="1"/>
    <col min="4874" max="4874" width="12.7109375" style="5" customWidth="1"/>
    <col min="4875" max="5122" width="9.140625" style="5"/>
    <col min="5123" max="5123" width="10.28515625" style="5" customWidth="1"/>
    <col min="5124" max="5124" width="0" style="5" hidden="1" customWidth="1"/>
    <col min="5125" max="5125" width="6" style="5" customWidth="1"/>
    <col min="5126" max="5126" width="28.42578125" style="5" customWidth="1"/>
    <col min="5127" max="5127" width="5.7109375" style="5" customWidth="1"/>
    <col min="5128" max="5128" width="7" style="5" customWidth="1"/>
    <col min="5129" max="5129" width="10.140625" style="5" customWidth="1"/>
    <col min="5130" max="5130" width="12.7109375" style="5" customWidth="1"/>
    <col min="5131" max="5378" width="9.140625" style="5"/>
    <col min="5379" max="5379" width="10.28515625" style="5" customWidth="1"/>
    <col min="5380" max="5380" width="0" style="5" hidden="1" customWidth="1"/>
    <col min="5381" max="5381" width="6" style="5" customWidth="1"/>
    <col min="5382" max="5382" width="28.42578125" style="5" customWidth="1"/>
    <col min="5383" max="5383" width="5.7109375" style="5" customWidth="1"/>
    <col min="5384" max="5384" width="7" style="5" customWidth="1"/>
    <col min="5385" max="5385" width="10.140625" style="5" customWidth="1"/>
    <col min="5386" max="5386" width="12.7109375" style="5" customWidth="1"/>
    <col min="5387" max="5634" width="9.140625" style="5"/>
    <col min="5635" max="5635" width="10.28515625" style="5" customWidth="1"/>
    <col min="5636" max="5636" width="0" style="5" hidden="1" customWidth="1"/>
    <col min="5637" max="5637" width="6" style="5" customWidth="1"/>
    <col min="5638" max="5638" width="28.42578125" style="5" customWidth="1"/>
    <col min="5639" max="5639" width="5.7109375" style="5" customWidth="1"/>
    <col min="5640" max="5640" width="7" style="5" customWidth="1"/>
    <col min="5641" max="5641" width="10.140625" style="5" customWidth="1"/>
    <col min="5642" max="5642" width="12.7109375" style="5" customWidth="1"/>
    <col min="5643" max="5890" width="9.140625" style="5"/>
    <col min="5891" max="5891" width="10.28515625" style="5" customWidth="1"/>
    <col min="5892" max="5892" width="0" style="5" hidden="1" customWidth="1"/>
    <col min="5893" max="5893" width="6" style="5" customWidth="1"/>
    <col min="5894" max="5894" width="28.42578125" style="5" customWidth="1"/>
    <col min="5895" max="5895" width="5.7109375" style="5" customWidth="1"/>
    <col min="5896" max="5896" width="7" style="5" customWidth="1"/>
    <col min="5897" max="5897" width="10.140625" style="5" customWidth="1"/>
    <col min="5898" max="5898" width="12.7109375" style="5" customWidth="1"/>
    <col min="5899" max="6146" width="9.140625" style="5"/>
    <col min="6147" max="6147" width="10.28515625" style="5" customWidth="1"/>
    <col min="6148" max="6148" width="0" style="5" hidden="1" customWidth="1"/>
    <col min="6149" max="6149" width="6" style="5" customWidth="1"/>
    <col min="6150" max="6150" width="28.42578125" style="5" customWidth="1"/>
    <col min="6151" max="6151" width="5.7109375" style="5" customWidth="1"/>
    <col min="6152" max="6152" width="7" style="5" customWidth="1"/>
    <col min="6153" max="6153" width="10.140625" style="5" customWidth="1"/>
    <col min="6154" max="6154" width="12.7109375" style="5" customWidth="1"/>
    <col min="6155" max="6402" width="9.140625" style="5"/>
    <col min="6403" max="6403" width="10.28515625" style="5" customWidth="1"/>
    <col min="6404" max="6404" width="0" style="5" hidden="1" customWidth="1"/>
    <col min="6405" max="6405" width="6" style="5" customWidth="1"/>
    <col min="6406" max="6406" width="28.42578125" style="5" customWidth="1"/>
    <col min="6407" max="6407" width="5.7109375" style="5" customWidth="1"/>
    <col min="6408" max="6408" width="7" style="5" customWidth="1"/>
    <col min="6409" max="6409" width="10.140625" style="5" customWidth="1"/>
    <col min="6410" max="6410" width="12.7109375" style="5" customWidth="1"/>
    <col min="6411" max="6658" width="9.140625" style="5"/>
    <col min="6659" max="6659" width="10.28515625" style="5" customWidth="1"/>
    <col min="6660" max="6660" width="0" style="5" hidden="1" customWidth="1"/>
    <col min="6661" max="6661" width="6" style="5" customWidth="1"/>
    <col min="6662" max="6662" width="28.42578125" style="5" customWidth="1"/>
    <col min="6663" max="6663" width="5.7109375" style="5" customWidth="1"/>
    <col min="6664" max="6664" width="7" style="5" customWidth="1"/>
    <col min="6665" max="6665" width="10.140625" style="5" customWidth="1"/>
    <col min="6666" max="6666" width="12.7109375" style="5" customWidth="1"/>
    <col min="6667" max="6914" width="9.140625" style="5"/>
    <col min="6915" max="6915" width="10.28515625" style="5" customWidth="1"/>
    <col min="6916" max="6916" width="0" style="5" hidden="1" customWidth="1"/>
    <col min="6917" max="6917" width="6" style="5" customWidth="1"/>
    <col min="6918" max="6918" width="28.42578125" style="5" customWidth="1"/>
    <col min="6919" max="6919" width="5.7109375" style="5" customWidth="1"/>
    <col min="6920" max="6920" width="7" style="5" customWidth="1"/>
    <col min="6921" max="6921" width="10.140625" style="5" customWidth="1"/>
    <col min="6922" max="6922" width="12.7109375" style="5" customWidth="1"/>
    <col min="6923" max="7170" width="9.140625" style="5"/>
    <col min="7171" max="7171" width="10.28515625" style="5" customWidth="1"/>
    <col min="7172" max="7172" width="0" style="5" hidden="1" customWidth="1"/>
    <col min="7173" max="7173" width="6" style="5" customWidth="1"/>
    <col min="7174" max="7174" width="28.42578125" style="5" customWidth="1"/>
    <col min="7175" max="7175" width="5.7109375" style="5" customWidth="1"/>
    <col min="7176" max="7176" width="7" style="5" customWidth="1"/>
    <col min="7177" max="7177" width="10.140625" style="5" customWidth="1"/>
    <col min="7178" max="7178" width="12.7109375" style="5" customWidth="1"/>
    <col min="7179" max="7426" width="9.140625" style="5"/>
    <col min="7427" max="7427" width="10.28515625" style="5" customWidth="1"/>
    <col min="7428" max="7428" width="0" style="5" hidden="1" customWidth="1"/>
    <col min="7429" max="7429" width="6" style="5" customWidth="1"/>
    <col min="7430" max="7430" width="28.42578125" style="5" customWidth="1"/>
    <col min="7431" max="7431" width="5.7109375" style="5" customWidth="1"/>
    <col min="7432" max="7432" width="7" style="5" customWidth="1"/>
    <col min="7433" max="7433" width="10.140625" style="5" customWidth="1"/>
    <col min="7434" max="7434" width="12.7109375" style="5" customWidth="1"/>
    <col min="7435" max="7682" width="9.140625" style="5"/>
    <col min="7683" max="7683" width="10.28515625" style="5" customWidth="1"/>
    <col min="7684" max="7684" width="0" style="5" hidden="1" customWidth="1"/>
    <col min="7685" max="7685" width="6" style="5" customWidth="1"/>
    <col min="7686" max="7686" width="28.42578125" style="5" customWidth="1"/>
    <col min="7687" max="7687" width="5.7109375" style="5" customWidth="1"/>
    <col min="7688" max="7688" width="7" style="5" customWidth="1"/>
    <col min="7689" max="7689" width="10.140625" style="5" customWidth="1"/>
    <col min="7690" max="7690" width="12.7109375" style="5" customWidth="1"/>
    <col min="7691" max="7938" width="9.140625" style="5"/>
    <col min="7939" max="7939" width="10.28515625" style="5" customWidth="1"/>
    <col min="7940" max="7940" width="0" style="5" hidden="1" customWidth="1"/>
    <col min="7941" max="7941" width="6" style="5" customWidth="1"/>
    <col min="7942" max="7942" width="28.42578125" style="5" customWidth="1"/>
    <col min="7943" max="7943" width="5.7109375" style="5" customWidth="1"/>
    <col min="7944" max="7944" width="7" style="5" customWidth="1"/>
    <col min="7945" max="7945" width="10.140625" style="5" customWidth="1"/>
    <col min="7946" max="7946" width="12.7109375" style="5" customWidth="1"/>
    <col min="7947" max="8194" width="9.140625" style="5"/>
    <col min="8195" max="8195" width="10.28515625" style="5" customWidth="1"/>
    <col min="8196" max="8196" width="0" style="5" hidden="1" customWidth="1"/>
    <col min="8197" max="8197" width="6" style="5" customWidth="1"/>
    <col min="8198" max="8198" width="28.42578125" style="5" customWidth="1"/>
    <col min="8199" max="8199" width="5.7109375" style="5" customWidth="1"/>
    <col min="8200" max="8200" width="7" style="5" customWidth="1"/>
    <col min="8201" max="8201" width="10.140625" style="5" customWidth="1"/>
    <col min="8202" max="8202" width="12.7109375" style="5" customWidth="1"/>
    <col min="8203" max="8450" width="9.140625" style="5"/>
    <col min="8451" max="8451" width="10.28515625" style="5" customWidth="1"/>
    <col min="8452" max="8452" width="0" style="5" hidden="1" customWidth="1"/>
    <col min="8453" max="8453" width="6" style="5" customWidth="1"/>
    <col min="8454" max="8454" width="28.42578125" style="5" customWidth="1"/>
    <col min="8455" max="8455" width="5.7109375" style="5" customWidth="1"/>
    <col min="8456" max="8456" width="7" style="5" customWidth="1"/>
    <col min="8457" max="8457" width="10.140625" style="5" customWidth="1"/>
    <col min="8458" max="8458" width="12.7109375" style="5" customWidth="1"/>
    <col min="8459" max="8706" width="9.140625" style="5"/>
    <col min="8707" max="8707" width="10.28515625" style="5" customWidth="1"/>
    <col min="8708" max="8708" width="0" style="5" hidden="1" customWidth="1"/>
    <col min="8709" max="8709" width="6" style="5" customWidth="1"/>
    <col min="8710" max="8710" width="28.42578125" style="5" customWidth="1"/>
    <col min="8711" max="8711" width="5.7109375" style="5" customWidth="1"/>
    <col min="8712" max="8712" width="7" style="5" customWidth="1"/>
    <col min="8713" max="8713" width="10.140625" style="5" customWidth="1"/>
    <col min="8714" max="8714" width="12.7109375" style="5" customWidth="1"/>
    <col min="8715" max="8962" width="9.140625" style="5"/>
    <col min="8963" max="8963" width="10.28515625" style="5" customWidth="1"/>
    <col min="8964" max="8964" width="0" style="5" hidden="1" customWidth="1"/>
    <col min="8965" max="8965" width="6" style="5" customWidth="1"/>
    <col min="8966" max="8966" width="28.42578125" style="5" customWidth="1"/>
    <col min="8967" max="8967" width="5.7109375" style="5" customWidth="1"/>
    <col min="8968" max="8968" width="7" style="5" customWidth="1"/>
    <col min="8969" max="8969" width="10.140625" style="5" customWidth="1"/>
    <col min="8970" max="8970" width="12.7109375" style="5" customWidth="1"/>
    <col min="8971" max="9218" width="9.140625" style="5"/>
    <col min="9219" max="9219" width="10.28515625" style="5" customWidth="1"/>
    <col min="9220" max="9220" width="0" style="5" hidden="1" customWidth="1"/>
    <col min="9221" max="9221" width="6" style="5" customWidth="1"/>
    <col min="9222" max="9222" width="28.42578125" style="5" customWidth="1"/>
    <col min="9223" max="9223" width="5.7109375" style="5" customWidth="1"/>
    <col min="9224" max="9224" width="7" style="5" customWidth="1"/>
    <col min="9225" max="9225" width="10.140625" style="5" customWidth="1"/>
    <col min="9226" max="9226" width="12.7109375" style="5" customWidth="1"/>
    <col min="9227" max="9474" width="9.140625" style="5"/>
    <col min="9475" max="9475" width="10.28515625" style="5" customWidth="1"/>
    <col min="9476" max="9476" width="0" style="5" hidden="1" customWidth="1"/>
    <col min="9477" max="9477" width="6" style="5" customWidth="1"/>
    <col min="9478" max="9478" width="28.42578125" style="5" customWidth="1"/>
    <col min="9479" max="9479" width="5.7109375" style="5" customWidth="1"/>
    <col min="9480" max="9480" width="7" style="5" customWidth="1"/>
    <col min="9481" max="9481" width="10.140625" style="5" customWidth="1"/>
    <col min="9482" max="9482" width="12.7109375" style="5" customWidth="1"/>
    <col min="9483" max="9730" width="9.140625" style="5"/>
    <col min="9731" max="9731" width="10.28515625" style="5" customWidth="1"/>
    <col min="9732" max="9732" width="0" style="5" hidden="1" customWidth="1"/>
    <col min="9733" max="9733" width="6" style="5" customWidth="1"/>
    <col min="9734" max="9734" width="28.42578125" style="5" customWidth="1"/>
    <col min="9735" max="9735" width="5.7109375" style="5" customWidth="1"/>
    <col min="9736" max="9736" width="7" style="5" customWidth="1"/>
    <col min="9737" max="9737" width="10.140625" style="5" customWidth="1"/>
    <col min="9738" max="9738" width="12.7109375" style="5" customWidth="1"/>
    <col min="9739" max="9986" width="9.140625" style="5"/>
    <col min="9987" max="9987" width="10.28515625" style="5" customWidth="1"/>
    <col min="9988" max="9988" width="0" style="5" hidden="1" customWidth="1"/>
    <col min="9989" max="9989" width="6" style="5" customWidth="1"/>
    <col min="9990" max="9990" width="28.42578125" style="5" customWidth="1"/>
    <col min="9991" max="9991" width="5.7109375" style="5" customWidth="1"/>
    <col min="9992" max="9992" width="7" style="5" customWidth="1"/>
    <col min="9993" max="9993" width="10.140625" style="5" customWidth="1"/>
    <col min="9994" max="9994" width="12.7109375" style="5" customWidth="1"/>
    <col min="9995" max="10242" width="9.140625" style="5"/>
    <col min="10243" max="10243" width="10.28515625" style="5" customWidth="1"/>
    <col min="10244" max="10244" width="0" style="5" hidden="1" customWidth="1"/>
    <col min="10245" max="10245" width="6" style="5" customWidth="1"/>
    <col min="10246" max="10246" width="28.42578125" style="5" customWidth="1"/>
    <col min="10247" max="10247" width="5.7109375" style="5" customWidth="1"/>
    <col min="10248" max="10248" width="7" style="5" customWidth="1"/>
    <col min="10249" max="10249" width="10.140625" style="5" customWidth="1"/>
    <col min="10250" max="10250" width="12.7109375" style="5" customWidth="1"/>
    <col min="10251" max="10498" width="9.140625" style="5"/>
    <col min="10499" max="10499" width="10.28515625" style="5" customWidth="1"/>
    <col min="10500" max="10500" width="0" style="5" hidden="1" customWidth="1"/>
    <col min="10501" max="10501" width="6" style="5" customWidth="1"/>
    <col min="10502" max="10502" width="28.42578125" style="5" customWidth="1"/>
    <col min="10503" max="10503" width="5.7109375" style="5" customWidth="1"/>
    <col min="10504" max="10504" width="7" style="5" customWidth="1"/>
    <col min="10505" max="10505" width="10.140625" style="5" customWidth="1"/>
    <col min="10506" max="10506" width="12.7109375" style="5" customWidth="1"/>
    <col min="10507" max="10754" width="9.140625" style="5"/>
    <col min="10755" max="10755" width="10.28515625" style="5" customWidth="1"/>
    <col min="10756" max="10756" width="0" style="5" hidden="1" customWidth="1"/>
    <col min="10757" max="10757" width="6" style="5" customWidth="1"/>
    <col min="10758" max="10758" width="28.42578125" style="5" customWidth="1"/>
    <col min="10759" max="10759" width="5.7109375" style="5" customWidth="1"/>
    <col min="10760" max="10760" width="7" style="5" customWidth="1"/>
    <col min="10761" max="10761" width="10.140625" style="5" customWidth="1"/>
    <col min="10762" max="10762" width="12.7109375" style="5" customWidth="1"/>
    <col min="10763" max="11010" width="9.140625" style="5"/>
    <col min="11011" max="11011" width="10.28515625" style="5" customWidth="1"/>
    <col min="11012" max="11012" width="0" style="5" hidden="1" customWidth="1"/>
    <col min="11013" max="11013" width="6" style="5" customWidth="1"/>
    <col min="11014" max="11014" width="28.42578125" style="5" customWidth="1"/>
    <col min="11015" max="11015" width="5.7109375" style="5" customWidth="1"/>
    <col min="11016" max="11016" width="7" style="5" customWidth="1"/>
    <col min="11017" max="11017" width="10.140625" style="5" customWidth="1"/>
    <col min="11018" max="11018" width="12.7109375" style="5" customWidth="1"/>
    <col min="11019" max="11266" width="9.140625" style="5"/>
    <col min="11267" max="11267" width="10.28515625" style="5" customWidth="1"/>
    <col min="11268" max="11268" width="0" style="5" hidden="1" customWidth="1"/>
    <col min="11269" max="11269" width="6" style="5" customWidth="1"/>
    <col min="11270" max="11270" width="28.42578125" style="5" customWidth="1"/>
    <col min="11271" max="11271" width="5.7109375" style="5" customWidth="1"/>
    <col min="11272" max="11272" width="7" style="5" customWidth="1"/>
    <col min="11273" max="11273" width="10.140625" style="5" customWidth="1"/>
    <col min="11274" max="11274" width="12.7109375" style="5" customWidth="1"/>
    <col min="11275" max="11522" width="9.140625" style="5"/>
    <col min="11523" max="11523" width="10.28515625" style="5" customWidth="1"/>
    <col min="11524" max="11524" width="0" style="5" hidden="1" customWidth="1"/>
    <col min="11525" max="11525" width="6" style="5" customWidth="1"/>
    <col min="11526" max="11526" width="28.42578125" style="5" customWidth="1"/>
    <col min="11527" max="11527" width="5.7109375" style="5" customWidth="1"/>
    <col min="11528" max="11528" width="7" style="5" customWidth="1"/>
    <col min="11529" max="11529" width="10.140625" style="5" customWidth="1"/>
    <col min="11530" max="11530" width="12.7109375" style="5" customWidth="1"/>
    <col min="11531" max="11778" width="9.140625" style="5"/>
    <col min="11779" max="11779" width="10.28515625" style="5" customWidth="1"/>
    <col min="11780" max="11780" width="0" style="5" hidden="1" customWidth="1"/>
    <col min="11781" max="11781" width="6" style="5" customWidth="1"/>
    <col min="11782" max="11782" width="28.42578125" style="5" customWidth="1"/>
    <col min="11783" max="11783" width="5.7109375" style="5" customWidth="1"/>
    <col min="11784" max="11784" width="7" style="5" customWidth="1"/>
    <col min="11785" max="11785" width="10.140625" style="5" customWidth="1"/>
    <col min="11786" max="11786" width="12.7109375" style="5" customWidth="1"/>
    <col min="11787" max="12034" width="9.140625" style="5"/>
    <col min="12035" max="12035" width="10.28515625" style="5" customWidth="1"/>
    <col min="12036" max="12036" width="0" style="5" hidden="1" customWidth="1"/>
    <col min="12037" max="12037" width="6" style="5" customWidth="1"/>
    <col min="12038" max="12038" width="28.42578125" style="5" customWidth="1"/>
    <col min="12039" max="12039" width="5.7109375" style="5" customWidth="1"/>
    <col min="12040" max="12040" width="7" style="5" customWidth="1"/>
    <col min="12041" max="12041" width="10.140625" style="5" customWidth="1"/>
    <col min="12042" max="12042" width="12.7109375" style="5" customWidth="1"/>
    <col min="12043" max="12290" width="9.140625" style="5"/>
    <col min="12291" max="12291" width="10.28515625" style="5" customWidth="1"/>
    <col min="12292" max="12292" width="0" style="5" hidden="1" customWidth="1"/>
    <col min="12293" max="12293" width="6" style="5" customWidth="1"/>
    <col min="12294" max="12294" width="28.42578125" style="5" customWidth="1"/>
    <col min="12295" max="12295" width="5.7109375" style="5" customWidth="1"/>
    <col min="12296" max="12296" width="7" style="5" customWidth="1"/>
    <col min="12297" max="12297" width="10.140625" style="5" customWidth="1"/>
    <col min="12298" max="12298" width="12.7109375" style="5" customWidth="1"/>
    <col min="12299" max="12546" width="9.140625" style="5"/>
    <col min="12547" max="12547" width="10.28515625" style="5" customWidth="1"/>
    <col min="12548" max="12548" width="0" style="5" hidden="1" customWidth="1"/>
    <col min="12549" max="12549" width="6" style="5" customWidth="1"/>
    <col min="12550" max="12550" width="28.42578125" style="5" customWidth="1"/>
    <col min="12551" max="12551" width="5.7109375" style="5" customWidth="1"/>
    <col min="12552" max="12552" width="7" style="5" customWidth="1"/>
    <col min="12553" max="12553" width="10.140625" style="5" customWidth="1"/>
    <col min="12554" max="12554" width="12.7109375" style="5" customWidth="1"/>
    <col min="12555" max="12802" width="9.140625" style="5"/>
    <col min="12803" max="12803" width="10.28515625" style="5" customWidth="1"/>
    <col min="12804" max="12804" width="0" style="5" hidden="1" customWidth="1"/>
    <col min="12805" max="12805" width="6" style="5" customWidth="1"/>
    <col min="12806" max="12806" width="28.42578125" style="5" customWidth="1"/>
    <col min="12807" max="12807" width="5.7109375" style="5" customWidth="1"/>
    <col min="12808" max="12808" width="7" style="5" customWidth="1"/>
    <col min="12809" max="12809" width="10.140625" style="5" customWidth="1"/>
    <col min="12810" max="12810" width="12.7109375" style="5" customWidth="1"/>
    <col min="12811" max="13058" width="9.140625" style="5"/>
    <col min="13059" max="13059" width="10.28515625" style="5" customWidth="1"/>
    <col min="13060" max="13060" width="0" style="5" hidden="1" customWidth="1"/>
    <col min="13061" max="13061" width="6" style="5" customWidth="1"/>
    <col min="13062" max="13062" width="28.42578125" style="5" customWidth="1"/>
    <col min="13063" max="13063" width="5.7109375" style="5" customWidth="1"/>
    <col min="13064" max="13064" width="7" style="5" customWidth="1"/>
    <col min="13065" max="13065" width="10.140625" style="5" customWidth="1"/>
    <col min="13066" max="13066" width="12.7109375" style="5" customWidth="1"/>
    <col min="13067" max="13314" width="9.140625" style="5"/>
    <col min="13315" max="13315" width="10.28515625" style="5" customWidth="1"/>
    <col min="13316" max="13316" width="0" style="5" hidden="1" customWidth="1"/>
    <col min="13317" max="13317" width="6" style="5" customWidth="1"/>
    <col min="13318" max="13318" width="28.42578125" style="5" customWidth="1"/>
    <col min="13319" max="13319" width="5.7109375" style="5" customWidth="1"/>
    <col min="13320" max="13320" width="7" style="5" customWidth="1"/>
    <col min="13321" max="13321" width="10.140625" style="5" customWidth="1"/>
    <col min="13322" max="13322" width="12.7109375" style="5" customWidth="1"/>
    <col min="13323" max="13570" width="9.140625" style="5"/>
    <col min="13571" max="13571" width="10.28515625" style="5" customWidth="1"/>
    <col min="13572" max="13572" width="0" style="5" hidden="1" customWidth="1"/>
    <col min="13573" max="13573" width="6" style="5" customWidth="1"/>
    <col min="13574" max="13574" width="28.42578125" style="5" customWidth="1"/>
    <col min="13575" max="13575" width="5.7109375" style="5" customWidth="1"/>
    <col min="13576" max="13576" width="7" style="5" customWidth="1"/>
    <col min="13577" max="13577" width="10.140625" style="5" customWidth="1"/>
    <col min="13578" max="13578" width="12.7109375" style="5" customWidth="1"/>
    <col min="13579" max="13826" width="9.140625" style="5"/>
    <col min="13827" max="13827" width="10.28515625" style="5" customWidth="1"/>
    <col min="13828" max="13828" width="0" style="5" hidden="1" customWidth="1"/>
    <col min="13829" max="13829" width="6" style="5" customWidth="1"/>
    <col min="13830" max="13830" width="28.42578125" style="5" customWidth="1"/>
    <col min="13831" max="13831" width="5.7109375" style="5" customWidth="1"/>
    <col min="13832" max="13832" width="7" style="5" customWidth="1"/>
    <col min="13833" max="13833" width="10.140625" style="5" customWidth="1"/>
    <col min="13834" max="13834" width="12.7109375" style="5" customWidth="1"/>
    <col min="13835" max="14082" width="9.140625" style="5"/>
    <col min="14083" max="14083" width="10.28515625" style="5" customWidth="1"/>
    <col min="14084" max="14084" width="0" style="5" hidden="1" customWidth="1"/>
    <col min="14085" max="14085" width="6" style="5" customWidth="1"/>
    <col min="14086" max="14086" width="28.42578125" style="5" customWidth="1"/>
    <col min="14087" max="14087" width="5.7109375" style="5" customWidth="1"/>
    <col min="14088" max="14088" width="7" style="5" customWidth="1"/>
    <col min="14089" max="14089" width="10.140625" style="5" customWidth="1"/>
    <col min="14090" max="14090" width="12.7109375" style="5" customWidth="1"/>
    <col min="14091" max="14338" width="9.140625" style="5"/>
    <col min="14339" max="14339" width="10.28515625" style="5" customWidth="1"/>
    <col min="14340" max="14340" width="0" style="5" hidden="1" customWidth="1"/>
    <col min="14341" max="14341" width="6" style="5" customWidth="1"/>
    <col min="14342" max="14342" width="28.42578125" style="5" customWidth="1"/>
    <col min="14343" max="14343" width="5.7109375" style="5" customWidth="1"/>
    <col min="14344" max="14344" width="7" style="5" customWidth="1"/>
    <col min="14345" max="14345" width="10.140625" style="5" customWidth="1"/>
    <col min="14346" max="14346" width="12.7109375" style="5" customWidth="1"/>
    <col min="14347" max="14594" width="9.140625" style="5"/>
    <col min="14595" max="14595" width="10.28515625" style="5" customWidth="1"/>
    <col min="14596" max="14596" width="0" style="5" hidden="1" customWidth="1"/>
    <col min="14597" max="14597" width="6" style="5" customWidth="1"/>
    <col min="14598" max="14598" width="28.42578125" style="5" customWidth="1"/>
    <col min="14599" max="14599" width="5.7109375" style="5" customWidth="1"/>
    <col min="14600" max="14600" width="7" style="5" customWidth="1"/>
    <col min="14601" max="14601" width="10.140625" style="5" customWidth="1"/>
    <col min="14602" max="14602" width="12.7109375" style="5" customWidth="1"/>
    <col min="14603" max="14850" width="9.140625" style="5"/>
    <col min="14851" max="14851" width="10.28515625" style="5" customWidth="1"/>
    <col min="14852" max="14852" width="0" style="5" hidden="1" customWidth="1"/>
    <col min="14853" max="14853" width="6" style="5" customWidth="1"/>
    <col min="14854" max="14854" width="28.42578125" style="5" customWidth="1"/>
    <col min="14855" max="14855" width="5.7109375" style="5" customWidth="1"/>
    <col min="14856" max="14856" width="7" style="5" customWidth="1"/>
    <col min="14857" max="14857" width="10.140625" style="5" customWidth="1"/>
    <col min="14858" max="14858" width="12.7109375" style="5" customWidth="1"/>
    <col min="14859" max="15106" width="9.140625" style="5"/>
    <col min="15107" max="15107" width="10.28515625" style="5" customWidth="1"/>
    <col min="15108" max="15108" width="0" style="5" hidden="1" customWidth="1"/>
    <col min="15109" max="15109" width="6" style="5" customWidth="1"/>
    <col min="15110" max="15110" width="28.42578125" style="5" customWidth="1"/>
    <col min="15111" max="15111" width="5.7109375" style="5" customWidth="1"/>
    <col min="15112" max="15112" width="7" style="5" customWidth="1"/>
    <col min="15113" max="15113" width="10.140625" style="5" customWidth="1"/>
    <col min="15114" max="15114" width="12.7109375" style="5" customWidth="1"/>
    <col min="15115" max="15362" width="9.140625" style="5"/>
    <col min="15363" max="15363" width="10.28515625" style="5" customWidth="1"/>
    <col min="15364" max="15364" width="0" style="5" hidden="1" customWidth="1"/>
    <col min="15365" max="15365" width="6" style="5" customWidth="1"/>
    <col min="15366" max="15366" width="28.42578125" style="5" customWidth="1"/>
    <col min="15367" max="15367" width="5.7109375" style="5" customWidth="1"/>
    <col min="15368" max="15368" width="7" style="5" customWidth="1"/>
    <col min="15369" max="15369" width="10.140625" style="5" customWidth="1"/>
    <col min="15370" max="15370" width="12.7109375" style="5" customWidth="1"/>
    <col min="15371" max="15618" width="9.140625" style="5"/>
    <col min="15619" max="15619" width="10.28515625" style="5" customWidth="1"/>
    <col min="15620" max="15620" width="0" style="5" hidden="1" customWidth="1"/>
    <col min="15621" max="15621" width="6" style="5" customWidth="1"/>
    <col min="15622" max="15622" width="28.42578125" style="5" customWidth="1"/>
    <col min="15623" max="15623" width="5.7109375" style="5" customWidth="1"/>
    <col min="15624" max="15624" width="7" style="5" customWidth="1"/>
    <col min="15625" max="15625" width="10.140625" style="5" customWidth="1"/>
    <col min="15626" max="15626" width="12.7109375" style="5" customWidth="1"/>
    <col min="15627" max="15874" width="9.140625" style="5"/>
    <col min="15875" max="15875" width="10.28515625" style="5" customWidth="1"/>
    <col min="15876" max="15876" width="0" style="5" hidden="1" customWidth="1"/>
    <col min="15877" max="15877" width="6" style="5" customWidth="1"/>
    <col min="15878" max="15878" width="28.42578125" style="5" customWidth="1"/>
    <col min="15879" max="15879" width="5.7109375" style="5" customWidth="1"/>
    <col min="15880" max="15880" width="7" style="5" customWidth="1"/>
    <col min="15881" max="15881" width="10.140625" style="5" customWidth="1"/>
    <col min="15882" max="15882" width="12.7109375" style="5" customWidth="1"/>
    <col min="15883" max="16130" width="9.140625" style="5"/>
    <col min="16131" max="16131" width="10.28515625" style="5" customWidth="1"/>
    <col min="16132" max="16132" width="0" style="5" hidden="1" customWidth="1"/>
    <col min="16133" max="16133" width="6" style="5" customWidth="1"/>
    <col min="16134" max="16134" width="28.42578125" style="5" customWidth="1"/>
    <col min="16135" max="16135" width="5.7109375" style="5" customWidth="1"/>
    <col min="16136" max="16136" width="7" style="5" customWidth="1"/>
    <col min="16137" max="16137" width="10.140625" style="5" customWidth="1"/>
    <col min="16138" max="16138" width="12.7109375" style="5" customWidth="1"/>
    <col min="16139" max="16384" width="9.140625" style="5"/>
  </cols>
  <sheetData>
    <row r="1" spans="1:8" x14ac:dyDescent="0.2">
      <c r="A1" s="1" t="s">
        <v>2</v>
      </c>
      <c r="B1" s="2" t="e">
        <v>#N/A</v>
      </c>
    </row>
    <row r="2" spans="1:8" x14ac:dyDescent="0.2">
      <c r="A2" s="7"/>
      <c r="B2" s="8" t="e">
        <v>#N/A</v>
      </c>
      <c r="C2" s="8"/>
      <c r="D2" s="9"/>
      <c r="E2" s="10"/>
      <c r="F2" s="11"/>
      <c r="G2" s="12"/>
      <c r="H2" s="12"/>
    </row>
    <row r="3" spans="1:8" x14ac:dyDescent="0.2">
      <c r="A3" s="11"/>
      <c r="B3" s="11"/>
      <c r="C3" s="11"/>
      <c r="D3" s="11"/>
      <c r="E3" s="11"/>
      <c r="F3" s="11"/>
      <c r="G3" s="12"/>
      <c r="H3" s="12"/>
    </row>
    <row r="4" spans="1:8" x14ac:dyDescent="0.2">
      <c r="A4" s="7"/>
      <c r="B4" s="8"/>
      <c r="C4" s="8"/>
      <c r="D4" s="9"/>
      <c r="E4" s="10"/>
      <c r="F4" s="11"/>
      <c r="G4" s="12"/>
      <c r="H4" s="12"/>
    </row>
    <row r="5" spans="1:8" ht="10.5" customHeight="1" x14ac:dyDescent="0.2">
      <c r="A5" s="7"/>
      <c r="B5" s="8"/>
      <c r="C5" s="13"/>
      <c r="D5" s="9"/>
      <c r="E5" s="10"/>
      <c r="F5" s="11"/>
      <c r="G5" s="12"/>
      <c r="H5" s="12"/>
    </row>
    <row r="6" spans="1:8" x14ac:dyDescent="0.2">
      <c r="A6" s="7"/>
      <c r="B6" s="8"/>
      <c r="C6" s="13"/>
      <c r="D6" s="9"/>
      <c r="E6" s="10"/>
      <c r="F6" s="11"/>
      <c r="G6" s="12"/>
      <c r="H6" s="12"/>
    </row>
    <row r="7" spans="1:8" s="14" customFormat="1" ht="18.75" x14ac:dyDescent="0.3">
      <c r="A7" s="7"/>
      <c r="B7" s="8"/>
      <c r="C7" s="13"/>
      <c r="D7" s="9"/>
      <c r="E7" s="10"/>
      <c r="F7" s="11"/>
      <c r="G7" s="12"/>
      <c r="H7" s="12"/>
    </row>
    <row r="8" spans="1:8" ht="36" x14ac:dyDescent="0.2">
      <c r="A8" s="15"/>
      <c r="B8" s="16"/>
      <c r="C8" s="17"/>
      <c r="D8" s="18" t="s">
        <v>19</v>
      </c>
      <c r="E8" s="19"/>
      <c r="F8" s="19"/>
      <c r="G8" s="20"/>
      <c r="H8" s="21"/>
    </row>
    <row r="9" spans="1:8" x14ac:dyDescent="0.2">
      <c r="A9" s="7"/>
      <c r="B9" s="8"/>
      <c r="C9" s="22"/>
      <c r="D9" s="23"/>
      <c r="E9" s="10"/>
      <c r="F9" s="24"/>
      <c r="G9" s="25"/>
      <c r="H9" s="25"/>
    </row>
    <row r="10" spans="1:8" x14ac:dyDescent="0.2">
      <c r="A10" s="7"/>
      <c r="B10" s="8"/>
      <c r="C10" s="22"/>
      <c r="D10" s="23"/>
      <c r="E10" s="10"/>
      <c r="F10" s="24"/>
      <c r="G10" s="25"/>
      <c r="H10" s="25"/>
    </row>
    <row r="11" spans="1:8" s="26" customFormat="1" ht="15.75" x14ac:dyDescent="0.25">
      <c r="A11" s="7"/>
      <c r="B11" s="8"/>
      <c r="C11" s="22"/>
      <c r="D11" s="23"/>
      <c r="E11" s="10"/>
      <c r="F11" s="24"/>
      <c r="G11" s="25"/>
      <c r="H11" s="25"/>
    </row>
    <row r="12" spans="1:8" x14ac:dyDescent="0.2">
      <c r="A12" s="7"/>
      <c r="B12" s="8"/>
      <c r="C12" s="13"/>
      <c r="D12" s="9"/>
      <c r="E12" s="10"/>
      <c r="F12" s="11"/>
      <c r="G12" s="12"/>
      <c r="H12" s="12"/>
    </row>
    <row r="13" spans="1:8" x14ac:dyDescent="0.2">
      <c r="A13" s="7"/>
      <c r="B13" s="8"/>
      <c r="C13" s="13"/>
      <c r="D13" s="9"/>
      <c r="E13" s="10"/>
      <c r="F13" s="11"/>
      <c r="G13" s="12"/>
      <c r="H13" s="12"/>
    </row>
    <row r="14" spans="1:8" ht="63.75" x14ac:dyDescent="0.2">
      <c r="A14" s="15" t="s">
        <v>20</v>
      </c>
      <c r="B14" s="8"/>
      <c r="C14" s="13"/>
      <c r="D14" s="27" t="s">
        <v>21</v>
      </c>
      <c r="E14" s="10"/>
      <c r="F14" s="11"/>
      <c r="G14" s="12"/>
      <c r="H14" s="12"/>
    </row>
    <row r="15" spans="1:8" x14ac:dyDescent="0.2">
      <c r="A15" s="7"/>
      <c r="B15" s="8"/>
      <c r="C15" s="13"/>
      <c r="D15" s="9" t="s">
        <v>2</v>
      </c>
      <c r="E15" s="10"/>
      <c r="F15" s="11"/>
      <c r="G15" s="12"/>
      <c r="H15" s="12"/>
    </row>
    <row r="16" spans="1:8" x14ac:dyDescent="0.2">
      <c r="A16" s="7"/>
      <c r="B16" s="8"/>
      <c r="C16" s="13"/>
      <c r="D16" s="27" t="s">
        <v>309</v>
      </c>
      <c r="E16" s="10"/>
      <c r="F16" s="11"/>
      <c r="G16" s="12"/>
      <c r="H16" s="12"/>
    </row>
    <row r="17" spans="1:8" x14ac:dyDescent="0.2">
      <c r="A17" s="15" t="s">
        <v>23</v>
      </c>
      <c r="B17" s="8"/>
      <c r="C17" s="13"/>
      <c r="D17" s="9" t="s">
        <v>24</v>
      </c>
      <c r="E17" s="10"/>
      <c r="F17" s="11"/>
      <c r="G17" s="12"/>
      <c r="H17" s="12"/>
    </row>
    <row r="18" spans="1:8" ht="20.25" customHeight="1" x14ac:dyDescent="0.2">
      <c r="A18" s="7"/>
      <c r="B18" s="8"/>
      <c r="C18" s="13"/>
      <c r="D18" s="27" t="s">
        <v>310</v>
      </c>
      <c r="E18" s="10"/>
      <c r="F18" s="11"/>
      <c r="G18" s="12"/>
      <c r="H18" s="12"/>
    </row>
    <row r="19" spans="1:8" ht="24" customHeight="1" x14ac:dyDescent="0.2">
      <c r="A19" s="7"/>
      <c r="B19" s="8"/>
      <c r="C19" s="13"/>
      <c r="D19" s="9"/>
      <c r="E19" s="10"/>
      <c r="F19" s="11"/>
      <c r="G19" s="12"/>
      <c r="H19" s="12"/>
    </row>
    <row r="20" spans="1:8" x14ac:dyDescent="0.2">
      <c r="A20" s="7"/>
      <c r="B20" s="8"/>
      <c r="C20" s="13"/>
      <c r="D20" s="9"/>
      <c r="E20" s="10"/>
      <c r="F20" s="11"/>
      <c r="G20" s="12"/>
      <c r="H20" s="12"/>
    </row>
    <row r="21" spans="1:8" x14ac:dyDescent="0.2">
      <c r="A21" s="7"/>
      <c r="B21" s="8"/>
      <c r="C21" s="13"/>
      <c r="D21" s="9"/>
      <c r="E21" s="10"/>
      <c r="F21" s="11"/>
      <c r="G21" s="12"/>
      <c r="H21" s="12"/>
    </row>
    <row r="22" spans="1:8" ht="25.5" x14ac:dyDescent="0.2">
      <c r="A22" s="15" t="s">
        <v>26</v>
      </c>
      <c r="B22" s="8"/>
      <c r="C22" s="13"/>
      <c r="D22" s="9" t="s">
        <v>27</v>
      </c>
      <c r="E22" s="10"/>
      <c r="F22" s="11"/>
      <c r="G22" s="12"/>
      <c r="H22" s="12"/>
    </row>
    <row r="23" spans="1:8" x14ac:dyDescent="0.2">
      <c r="A23" s="7"/>
      <c r="B23" s="8"/>
      <c r="C23" s="13"/>
      <c r="D23" s="9" t="s">
        <v>28</v>
      </c>
      <c r="E23" s="10"/>
      <c r="F23" s="11"/>
      <c r="G23" s="12"/>
      <c r="H23" s="12"/>
    </row>
    <row r="24" spans="1:8" ht="13.5" customHeight="1" x14ac:dyDescent="0.2">
      <c r="A24" s="7"/>
      <c r="B24" s="8"/>
      <c r="C24" s="13"/>
      <c r="D24" s="9" t="s">
        <v>29</v>
      </c>
      <c r="E24" s="10"/>
      <c r="F24" s="11"/>
      <c r="G24" s="12"/>
      <c r="H24" s="12"/>
    </row>
    <row r="25" spans="1:8" x14ac:dyDescent="0.2">
      <c r="A25" s="7"/>
      <c r="B25" s="8"/>
      <c r="C25" s="13"/>
      <c r="D25" s="9" t="s">
        <v>2</v>
      </c>
      <c r="E25" s="10"/>
      <c r="F25" s="11"/>
      <c r="G25" s="12"/>
      <c r="H25" s="12"/>
    </row>
    <row r="26" spans="1:8" x14ac:dyDescent="0.2">
      <c r="A26" s="7"/>
      <c r="B26" s="8"/>
      <c r="C26" s="13"/>
      <c r="D26" s="9"/>
      <c r="E26" s="10"/>
      <c r="F26" s="11"/>
      <c r="G26" s="12"/>
      <c r="H26" s="12"/>
    </row>
    <row r="27" spans="1:8" ht="27" customHeight="1" x14ac:dyDescent="0.2">
      <c r="A27" s="7"/>
      <c r="B27" s="8"/>
      <c r="C27" s="13"/>
      <c r="D27" s="9"/>
      <c r="E27" s="10"/>
      <c r="F27" s="11"/>
      <c r="G27" s="12"/>
      <c r="H27" s="12"/>
    </row>
    <row r="28" spans="1:8" x14ac:dyDescent="0.2">
      <c r="A28" s="7"/>
      <c r="B28" s="8"/>
      <c r="C28" s="13"/>
      <c r="D28" s="9"/>
      <c r="E28" s="10"/>
      <c r="F28" s="11"/>
      <c r="G28" s="12"/>
      <c r="H28" s="12"/>
    </row>
    <row r="29" spans="1:8" x14ac:dyDescent="0.2">
      <c r="A29" s="7"/>
      <c r="B29" s="8"/>
      <c r="C29" s="13"/>
      <c r="D29" s="9"/>
      <c r="E29" s="10"/>
      <c r="F29" s="11"/>
      <c r="G29" s="12"/>
      <c r="H29" s="12"/>
    </row>
    <row r="30" spans="1:8" x14ac:dyDescent="0.2">
      <c r="A30" s="15" t="s">
        <v>2</v>
      </c>
      <c r="B30" s="8"/>
      <c r="C30" s="13"/>
      <c r="D30" s="28" t="s">
        <v>2</v>
      </c>
      <c r="E30" s="10"/>
      <c r="F30" s="11"/>
      <c r="G30" s="12"/>
      <c r="H30" s="12"/>
    </row>
    <row r="31" spans="1:8" x14ac:dyDescent="0.2">
      <c r="A31" s="15" t="s">
        <v>30</v>
      </c>
      <c r="B31" s="8"/>
      <c r="C31" s="13"/>
      <c r="D31" s="28" t="s">
        <v>31</v>
      </c>
      <c r="E31" s="10"/>
      <c r="F31" s="11"/>
      <c r="G31" s="12"/>
      <c r="H31" s="12"/>
    </row>
    <row r="32" spans="1:8" x14ac:dyDescent="0.2">
      <c r="A32" s="7"/>
      <c r="B32" s="8"/>
      <c r="C32" s="13"/>
      <c r="D32" s="9"/>
      <c r="E32" s="10"/>
      <c r="F32" s="11"/>
      <c r="G32" s="12"/>
      <c r="H32" s="12"/>
    </row>
    <row r="33" spans="1:8" x14ac:dyDescent="0.2">
      <c r="A33" s="7"/>
      <c r="B33" s="8"/>
      <c r="C33" s="13"/>
      <c r="D33" s="9"/>
      <c r="E33" s="10"/>
      <c r="F33" s="11"/>
      <c r="G33" s="12"/>
      <c r="H33" s="12"/>
    </row>
    <row r="34" spans="1:8" x14ac:dyDescent="0.2">
      <c r="A34" s="15" t="s">
        <v>2</v>
      </c>
      <c r="B34" s="8"/>
      <c r="C34" s="8"/>
      <c r="D34" s="29"/>
      <c r="E34" s="10"/>
      <c r="F34" s="11"/>
      <c r="G34" s="12"/>
      <c r="H34" s="12"/>
    </row>
    <row r="35" spans="1:8" x14ac:dyDescent="0.2">
      <c r="A35" s="7"/>
      <c r="B35" s="8"/>
      <c r="C35" s="13"/>
      <c r="D35" s="9"/>
      <c r="E35" s="10"/>
      <c r="F35" s="11"/>
      <c r="G35" s="12"/>
      <c r="H35" s="12"/>
    </row>
    <row r="36" spans="1:8" x14ac:dyDescent="0.2">
      <c r="A36" s="7"/>
      <c r="B36" s="8"/>
      <c r="C36" s="13"/>
      <c r="D36" s="9"/>
      <c r="E36" s="10"/>
      <c r="F36" s="11"/>
      <c r="G36" s="12"/>
      <c r="H36" s="12"/>
    </row>
    <row r="37" spans="1:8" x14ac:dyDescent="0.2">
      <c r="A37" s="15" t="s">
        <v>32</v>
      </c>
      <c r="B37" s="8"/>
      <c r="C37" s="13"/>
      <c r="D37" s="30" t="s">
        <v>33</v>
      </c>
      <c r="E37" s="10"/>
      <c r="F37" s="11"/>
      <c r="G37" s="12"/>
      <c r="H37" s="12"/>
    </row>
    <row r="38" spans="1:8" x14ac:dyDescent="0.2">
      <c r="A38" s="7"/>
      <c r="B38" s="8"/>
      <c r="C38" s="8"/>
      <c r="D38" s="9"/>
      <c r="E38" s="10"/>
      <c r="F38" s="11"/>
      <c r="G38" s="12"/>
      <c r="H38" s="12"/>
    </row>
    <row r="39" spans="1:8" x14ac:dyDescent="0.2">
      <c r="A39" s="7"/>
      <c r="B39" s="8"/>
      <c r="C39" s="8"/>
      <c r="D39" s="9"/>
      <c r="E39" s="10"/>
      <c r="F39" s="11"/>
      <c r="G39" s="12"/>
      <c r="H39" s="12"/>
    </row>
    <row r="40" spans="1:8" ht="0.75" customHeight="1" x14ac:dyDescent="0.2">
      <c r="A40" s="7"/>
      <c r="B40" s="8"/>
      <c r="C40" s="8"/>
      <c r="D40" s="9"/>
      <c r="E40" s="10"/>
      <c r="F40" s="11"/>
      <c r="G40" s="12"/>
      <c r="H40" s="12"/>
    </row>
    <row r="41" spans="1:8" hidden="1" x14ac:dyDescent="0.2">
      <c r="A41" s="7"/>
      <c r="B41" s="8"/>
      <c r="C41" s="8"/>
      <c r="D41" s="9"/>
      <c r="E41" s="10"/>
      <c r="F41" s="11"/>
      <c r="G41" s="12"/>
      <c r="H41" s="12"/>
    </row>
    <row r="42" spans="1:8" hidden="1" x14ac:dyDescent="0.2">
      <c r="A42" s="7"/>
      <c r="B42" s="8"/>
      <c r="C42" s="8"/>
      <c r="D42" s="9"/>
      <c r="E42" s="10"/>
      <c r="F42" s="11"/>
      <c r="G42" s="12"/>
      <c r="H42" s="12"/>
    </row>
    <row r="43" spans="1:8" hidden="1" x14ac:dyDescent="0.2">
      <c r="A43" s="7"/>
      <c r="B43" s="8"/>
      <c r="C43" s="8"/>
      <c r="D43" s="9"/>
      <c r="E43" s="10"/>
      <c r="F43" s="11"/>
      <c r="G43" s="12"/>
      <c r="H43" s="12"/>
    </row>
    <row r="44" spans="1:8" hidden="1" x14ac:dyDescent="0.2">
      <c r="A44" s="7"/>
      <c r="B44" s="8"/>
      <c r="C44" s="8"/>
      <c r="D44" s="9"/>
      <c r="E44" s="10"/>
      <c r="F44" s="11"/>
      <c r="G44" s="12"/>
      <c r="H44" s="12"/>
    </row>
    <row r="45" spans="1:8" hidden="1" x14ac:dyDescent="0.2">
      <c r="A45" s="7"/>
      <c r="B45" s="8"/>
      <c r="C45" s="8"/>
      <c r="D45" s="9"/>
      <c r="E45" s="10"/>
      <c r="F45" s="11"/>
      <c r="G45" s="12"/>
      <c r="H45" s="12"/>
    </row>
    <row r="46" spans="1:8" ht="7.9" customHeight="1" x14ac:dyDescent="0.2">
      <c r="A46" s="7"/>
      <c r="B46" s="8"/>
      <c r="C46" s="8"/>
      <c r="D46" s="9"/>
      <c r="E46" s="10"/>
      <c r="F46" s="11"/>
      <c r="G46" s="12"/>
      <c r="H46" s="12"/>
    </row>
    <row r="47" spans="1:8" x14ac:dyDescent="0.2">
      <c r="A47" s="15" t="s">
        <v>20</v>
      </c>
      <c r="B47" s="8"/>
      <c r="C47" s="8"/>
      <c r="D47" s="9" t="s">
        <v>34</v>
      </c>
      <c r="E47" s="10"/>
      <c r="F47" s="11"/>
      <c r="G47" s="12"/>
      <c r="H47" s="12"/>
    </row>
    <row r="48" spans="1:8" x14ac:dyDescent="0.2">
      <c r="A48" s="7"/>
      <c r="B48" s="8"/>
      <c r="C48" s="8"/>
      <c r="D48" s="27" t="s">
        <v>310</v>
      </c>
      <c r="E48" s="10"/>
      <c r="F48" s="11"/>
      <c r="G48" s="12"/>
      <c r="H48" s="12"/>
    </row>
    <row r="49" spans="1:8" ht="20.25" x14ac:dyDescent="0.3">
      <c r="A49" s="31" t="s">
        <v>35</v>
      </c>
      <c r="B49" s="32"/>
      <c r="C49" s="32"/>
      <c r="D49" s="33"/>
      <c r="E49" s="34"/>
      <c r="F49" s="35"/>
      <c r="G49" s="36"/>
      <c r="H49" s="36"/>
    </row>
    <row r="50" spans="1:8" x14ac:dyDescent="0.2">
      <c r="A50" s="37" t="s">
        <v>2</v>
      </c>
      <c r="B50" s="38"/>
      <c r="C50" s="38"/>
      <c r="D50" s="39"/>
      <c r="E50" s="40"/>
      <c r="F50" s="41"/>
      <c r="G50" s="42"/>
      <c r="H50" s="42"/>
    </row>
    <row r="51" spans="1:8" x14ac:dyDescent="0.2">
      <c r="A51" s="7"/>
      <c r="B51" s="8"/>
      <c r="C51" s="8"/>
      <c r="D51" s="9"/>
      <c r="E51" s="10"/>
      <c r="F51" s="11"/>
      <c r="G51" s="12"/>
      <c r="H51" s="12"/>
    </row>
    <row r="52" spans="1:8" ht="14.25" x14ac:dyDescent="0.2">
      <c r="A52" s="43"/>
      <c r="B52" s="44"/>
      <c r="C52" s="44"/>
      <c r="D52" s="45"/>
      <c r="E52" s="46"/>
      <c r="F52" s="47"/>
      <c r="G52" s="48"/>
      <c r="H52" s="49"/>
    </row>
    <row r="53" spans="1:8" ht="14.25" x14ac:dyDescent="0.2">
      <c r="A53" s="257" t="s">
        <v>311</v>
      </c>
      <c r="B53" s="51"/>
      <c r="C53" s="51"/>
      <c r="D53" s="52"/>
      <c r="E53" s="53"/>
      <c r="F53" s="54"/>
      <c r="G53" s="55" t="s">
        <v>37</v>
      </c>
      <c r="H53" s="56">
        <f>H92</f>
        <v>0</v>
      </c>
    </row>
    <row r="54" spans="1:8" ht="14.25" x14ac:dyDescent="0.2">
      <c r="A54" s="57" t="s">
        <v>312</v>
      </c>
      <c r="B54" s="58"/>
      <c r="C54" s="58"/>
      <c r="D54" s="59"/>
      <c r="E54" s="60"/>
      <c r="F54" s="61"/>
      <c r="G54" s="62" t="s">
        <v>37</v>
      </c>
      <c r="H54" s="63">
        <f>+'trbeže-HP'!H98</f>
        <v>0</v>
      </c>
    </row>
    <row r="55" spans="1:8" x14ac:dyDescent="0.2">
      <c r="A55" s="64"/>
      <c r="B55" s="65"/>
      <c r="C55" s="65"/>
      <c r="D55" s="66"/>
      <c r="E55" s="67"/>
      <c r="F55" s="68"/>
      <c r="G55" s="69"/>
      <c r="H55" s="69"/>
    </row>
    <row r="56" spans="1:8" ht="14.25" x14ac:dyDescent="0.2">
      <c r="A56" s="70" t="s">
        <v>14</v>
      </c>
      <c r="B56" s="38"/>
      <c r="C56" s="38"/>
      <c r="D56" s="39"/>
      <c r="E56" s="40"/>
      <c r="F56" s="41"/>
      <c r="G56" s="55" t="s">
        <v>37</v>
      </c>
      <c r="H56" s="71">
        <f>SUM(H53,H54)</f>
        <v>0</v>
      </c>
    </row>
    <row r="57" spans="1:8" x14ac:dyDescent="0.2">
      <c r="A57" s="72"/>
      <c r="B57" s="73"/>
      <c r="C57" s="73"/>
      <c r="D57" s="74"/>
      <c r="E57" s="75"/>
      <c r="F57" s="76"/>
      <c r="G57" s="77"/>
      <c r="H57" s="77"/>
    </row>
    <row r="58" spans="1:8" x14ac:dyDescent="0.2">
      <c r="A58" s="78"/>
      <c r="B58" s="79"/>
      <c r="C58" s="79"/>
      <c r="D58" s="80"/>
      <c r="E58" s="81"/>
      <c r="F58" s="82"/>
      <c r="G58" s="83"/>
      <c r="H58" s="84"/>
    </row>
    <row r="59" spans="1:8" ht="15" x14ac:dyDescent="0.2">
      <c r="A59" s="85" t="s">
        <v>39</v>
      </c>
      <c r="B59" s="73"/>
      <c r="C59" s="73"/>
      <c r="D59" s="74"/>
      <c r="E59" s="75"/>
      <c r="F59" s="76"/>
      <c r="G59" s="55" t="s">
        <v>37</v>
      </c>
      <c r="H59" s="56">
        <f>H56*0.22</f>
        <v>0</v>
      </c>
    </row>
    <row r="60" spans="1:8" x14ac:dyDescent="0.2">
      <c r="A60" s="72"/>
      <c r="B60" s="73"/>
      <c r="C60" s="73"/>
      <c r="D60" s="74"/>
      <c r="E60" s="75"/>
      <c r="F60" s="76"/>
      <c r="G60" s="77"/>
      <c r="H60" s="77"/>
    </row>
    <row r="61" spans="1:8" ht="13.5" thickBot="1" x14ac:dyDescent="0.25">
      <c r="A61" s="86"/>
      <c r="B61" s="87"/>
      <c r="C61" s="87"/>
      <c r="D61" s="88"/>
      <c r="E61" s="89"/>
      <c r="F61" s="90"/>
      <c r="G61" s="91"/>
      <c r="H61" s="92"/>
    </row>
    <row r="62" spans="1:8" x14ac:dyDescent="0.2">
      <c r="A62" s="72"/>
      <c r="B62" s="73"/>
      <c r="C62" s="73"/>
      <c r="D62" s="74"/>
      <c r="E62" s="75"/>
      <c r="F62" s="76"/>
      <c r="G62" s="77"/>
      <c r="H62" s="77"/>
    </row>
    <row r="63" spans="1:8" ht="15" x14ac:dyDescent="0.2">
      <c r="A63" s="93" t="s">
        <v>40</v>
      </c>
      <c r="B63" s="38"/>
      <c r="C63" s="38"/>
      <c r="D63" s="39"/>
      <c r="E63" s="40"/>
      <c r="F63" s="41"/>
      <c r="G63" s="55" t="s">
        <v>37</v>
      </c>
      <c r="H63" s="71">
        <f>SUM(H56,H59)</f>
        <v>0</v>
      </c>
    </row>
    <row r="64" spans="1:8" ht="15.75" x14ac:dyDescent="0.25">
      <c r="A64" s="94"/>
      <c r="B64" s="16"/>
      <c r="C64" s="16"/>
      <c r="D64" s="27"/>
      <c r="E64" s="95"/>
      <c r="F64" s="96"/>
      <c r="G64" s="97"/>
      <c r="H64" s="98"/>
    </row>
    <row r="65" spans="1:8" s="107" customFormat="1" ht="15.75" x14ac:dyDescent="0.2">
      <c r="A65" s="99"/>
      <c r="B65" s="100"/>
      <c r="C65" s="101"/>
      <c r="D65" s="102"/>
      <c r="E65" s="103"/>
      <c r="F65" s="104"/>
      <c r="G65" s="105"/>
      <c r="H65" s="106"/>
    </row>
    <row r="66" spans="1:8" s="114" customFormat="1" ht="24.6" customHeight="1" x14ac:dyDescent="0.2">
      <c r="A66" s="108"/>
      <c r="B66" s="109"/>
      <c r="C66" s="109"/>
      <c r="D66" s="110"/>
      <c r="E66" s="111"/>
      <c r="F66" s="112"/>
      <c r="G66" s="113"/>
      <c r="H66" s="113"/>
    </row>
    <row r="67" spans="1:8" s="121" customFormat="1" ht="19.5" x14ac:dyDescent="0.35">
      <c r="A67" s="115" t="s">
        <v>313</v>
      </c>
      <c r="B67" s="116"/>
      <c r="C67" s="116"/>
      <c r="D67" s="117"/>
      <c r="E67" s="118"/>
      <c r="F67" s="119"/>
      <c r="G67" s="120"/>
      <c r="H67" s="120"/>
    </row>
    <row r="68" spans="1:8" x14ac:dyDescent="0.2">
      <c r="A68" s="7"/>
      <c r="B68" s="8"/>
      <c r="C68" s="8"/>
      <c r="D68" s="9"/>
      <c r="E68" s="10"/>
      <c r="F68" s="11"/>
      <c r="G68" s="12"/>
      <c r="H68" s="12"/>
    </row>
    <row r="69" spans="1:8" x14ac:dyDescent="0.2">
      <c r="A69" s="7"/>
      <c r="B69" s="8"/>
      <c r="C69" s="8"/>
      <c r="D69" s="9"/>
      <c r="E69" s="10"/>
      <c r="F69" s="11"/>
      <c r="G69" s="12"/>
      <c r="H69" s="12"/>
    </row>
    <row r="70" spans="1:8" x14ac:dyDescent="0.2">
      <c r="A70" s="7"/>
      <c r="B70" s="8"/>
      <c r="C70" s="8"/>
      <c r="D70" s="9"/>
      <c r="E70" s="10"/>
      <c r="F70" s="11"/>
      <c r="G70" s="12"/>
      <c r="H70" s="12"/>
    </row>
    <row r="71" spans="1:8" x14ac:dyDescent="0.2">
      <c r="A71" s="50" t="s">
        <v>42</v>
      </c>
      <c r="B71" s="122"/>
      <c r="C71" s="122"/>
      <c r="D71" s="123"/>
      <c r="E71" s="124"/>
      <c r="F71" s="125"/>
      <c r="G71" s="126" t="s">
        <v>37</v>
      </c>
      <c r="H71" s="127">
        <f>+H110</f>
        <v>0</v>
      </c>
    </row>
    <row r="72" spans="1:8" x14ac:dyDescent="0.2">
      <c r="A72" s="7"/>
      <c r="B72" s="8"/>
      <c r="C72" s="8"/>
      <c r="D72" s="9"/>
      <c r="E72" s="10"/>
      <c r="F72" s="11"/>
      <c r="G72" s="12"/>
      <c r="H72" s="12"/>
    </row>
    <row r="73" spans="1:8" x14ac:dyDescent="0.2">
      <c r="A73" s="7"/>
      <c r="B73" s="8"/>
      <c r="C73" s="8"/>
      <c r="D73" s="9"/>
      <c r="E73" s="10"/>
      <c r="F73" s="11"/>
      <c r="G73" s="12"/>
      <c r="H73" s="12"/>
    </row>
    <row r="74" spans="1:8" x14ac:dyDescent="0.2">
      <c r="A74" s="7"/>
      <c r="B74" s="8"/>
      <c r="C74" s="8"/>
      <c r="D74" s="9"/>
      <c r="E74" s="10"/>
      <c r="F74" s="11"/>
      <c r="G74" s="12"/>
      <c r="H74" s="12"/>
    </row>
    <row r="75" spans="1:8" x14ac:dyDescent="0.2">
      <c r="A75" s="7"/>
      <c r="B75" s="8"/>
      <c r="C75" s="8"/>
      <c r="D75" s="9"/>
      <c r="E75" s="10"/>
      <c r="F75" s="11"/>
      <c r="G75" s="12"/>
      <c r="H75" s="12"/>
    </row>
    <row r="76" spans="1:8" s="178" customFormat="1" x14ac:dyDescent="0.2">
      <c r="A76" s="15" t="s">
        <v>43</v>
      </c>
      <c r="B76" s="16"/>
      <c r="C76" s="16"/>
      <c r="D76" s="27"/>
      <c r="E76" s="95"/>
      <c r="F76" s="96"/>
      <c r="G76" s="97" t="s">
        <v>37</v>
      </c>
      <c r="H76" s="176">
        <f>+H146</f>
        <v>0</v>
      </c>
    </row>
    <row r="77" spans="1:8" x14ac:dyDescent="0.2">
      <c r="A77" s="7"/>
      <c r="B77" s="8"/>
      <c r="C77" s="8"/>
      <c r="D77" s="9"/>
      <c r="E77" s="10"/>
      <c r="F77" s="11"/>
      <c r="G77" s="12"/>
      <c r="H77" s="12"/>
    </row>
    <row r="78" spans="1:8" x14ac:dyDescent="0.2">
      <c r="A78" s="7"/>
      <c r="B78" s="8"/>
      <c r="C78" s="8"/>
      <c r="D78" s="9"/>
      <c r="E78" s="10"/>
      <c r="F78" s="11"/>
      <c r="G78" s="12"/>
      <c r="H78" s="12"/>
    </row>
    <row r="79" spans="1:8" x14ac:dyDescent="0.2">
      <c r="A79" s="7"/>
      <c r="B79" s="8"/>
      <c r="C79" s="8"/>
      <c r="D79" s="9"/>
      <c r="E79" s="10"/>
      <c r="F79" s="11"/>
      <c r="G79" s="12"/>
      <c r="H79" s="12"/>
    </row>
    <row r="80" spans="1:8" x14ac:dyDescent="0.2">
      <c r="A80" s="7"/>
      <c r="B80" s="8"/>
      <c r="C80" s="8"/>
      <c r="D80" s="9"/>
      <c r="E80" s="10"/>
      <c r="F80" s="11"/>
      <c r="G80" s="12"/>
      <c r="H80" s="12"/>
    </row>
    <row r="81" spans="1:8" s="178" customFormat="1" x14ac:dyDescent="0.2">
      <c r="A81" s="15" t="s">
        <v>44</v>
      </c>
      <c r="B81" s="16"/>
      <c r="C81" s="16"/>
      <c r="D81" s="27"/>
      <c r="E81" s="95"/>
      <c r="F81" s="96"/>
      <c r="G81" s="97" t="s">
        <v>37</v>
      </c>
      <c r="H81" s="176">
        <f>+H172</f>
        <v>0</v>
      </c>
    </row>
    <row r="82" spans="1:8" x14ac:dyDescent="0.2">
      <c r="A82" s="7"/>
      <c r="B82" s="8"/>
      <c r="C82" s="8"/>
      <c r="D82" s="9"/>
      <c r="E82" s="10"/>
      <c r="F82" s="11"/>
      <c r="G82" s="12"/>
      <c r="H82" s="12"/>
    </row>
    <row r="83" spans="1:8" x14ac:dyDescent="0.2">
      <c r="A83" s="7"/>
      <c r="B83" s="8"/>
      <c r="C83" s="8"/>
      <c r="D83" s="9"/>
      <c r="E83" s="10"/>
      <c r="F83" s="11"/>
      <c r="G83" s="12"/>
      <c r="H83" s="12"/>
    </row>
    <row r="84" spans="1:8" x14ac:dyDescent="0.2">
      <c r="A84" s="7"/>
      <c r="B84" s="8"/>
      <c r="C84" s="8"/>
      <c r="D84" s="9"/>
      <c r="E84" s="10"/>
      <c r="F84" s="11"/>
      <c r="G84" s="12"/>
      <c r="H84" s="12"/>
    </row>
    <row r="85" spans="1:8" x14ac:dyDescent="0.2">
      <c r="A85" s="7"/>
      <c r="B85" s="8"/>
      <c r="C85" s="8"/>
      <c r="D85" s="9"/>
      <c r="E85" s="10"/>
      <c r="F85" s="11"/>
      <c r="G85" s="12"/>
      <c r="H85" s="12"/>
    </row>
    <row r="86" spans="1:8" s="178" customFormat="1" x14ac:dyDescent="0.2">
      <c r="A86" s="15" t="s">
        <v>45</v>
      </c>
      <c r="B86" s="16"/>
      <c r="C86" s="16"/>
      <c r="D86" s="27"/>
      <c r="E86" s="95"/>
      <c r="F86" s="96"/>
      <c r="G86" s="97" t="s">
        <v>37</v>
      </c>
      <c r="H86" s="176">
        <f>+H209</f>
        <v>0</v>
      </c>
    </row>
    <row r="87" spans="1:8" x14ac:dyDescent="0.2">
      <c r="A87" s="7"/>
      <c r="B87" s="8"/>
      <c r="C87" s="8"/>
      <c r="D87" s="9"/>
      <c r="E87" s="10"/>
      <c r="F87" s="11"/>
      <c r="G87" s="12"/>
      <c r="H87" s="12"/>
    </row>
    <row r="88" spans="1:8" x14ac:dyDescent="0.2">
      <c r="A88" s="7"/>
      <c r="B88" s="8"/>
      <c r="C88" s="8"/>
      <c r="D88" s="9"/>
      <c r="E88" s="10"/>
      <c r="F88" s="11"/>
      <c r="G88" s="12"/>
      <c r="H88" s="12"/>
    </row>
    <row r="89" spans="1:8" x14ac:dyDescent="0.2">
      <c r="A89" s="7"/>
      <c r="B89" s="8"/>
      <c r="C89" s="8"/>
      <c r="D89" s="9"/>
      <c r="E89" s="10"/>
      <c r="F89" s="11"/>
      <c r="G89" s="12"/>
      <c r="H89" s="12"/>
    </row>
    <row r="90" spans="1:8" x14ac:dyDescent="0.2">
      <c r="A90" s="7"/>
      <c r="B90" s="8"/>
      <c r="C90" s="8"/>
      <c r="D90" s="9"/>
      <c r="E90" s="10"/>
      <c r="F90" s="11"/>
      <c r="G90" s="12"/>
      <c r="H90" s="12"/>
    </row>
    <row r="91" spans="1:8" s="134" customFormat="1" x14ac:dyDescent="0.2">
      <c r="A91" s="128"/>
      <c r="B91" s="129"/>
      <c r="C91" s="129"/>
      <c r="D91" s="130"/>
      <c r="E91" s="131"/>
      <c r="F91" s="132"/>
      <c r="G91" s="133"/>
      <c r="H91" s="133"/>
    </row>
    <row r="92" spans="1:8" s="178" customFormat="1" x14ac:dyDescent="0.2">
      <c r="A92" s="15" t="s">
        <v>46</v>
      </c>
      <c r="B92" s="16"/>
      <c r="C92" s="16"/>
      <c r="D92" s="27"/>
      <c r="E92" s="95"/>
      <c r="F92" s="96"/>
      <c r="G92" s="97" t="s">
        <v>37</v>
      </c>
      <c r="H92" s="176">
        <f>SUM(H70:H91)</f>
        <v>0</v>
      </c>
    </row>
    <row r="93" spans="1:8" x14ac:dyDescent="0.2">
      <c r="A93" s="7"/>
      <c r="B93" s="8"/>
      <c r="C93" s="8"/>
      <c r="D93" s="9"/>
      <c r="E93" s="10"/>
      <c r="F93" s="11"/>
      <c r="G93" s="12"/>
      <c r="H93" s="12"/>
    </row>
    <row r="94" spans="1:8" hidden="1" outlineLevel="1" x14ac:dyDescent="0.2">
      <c r="A94" s="135" t="s">
        <v>47</v>
      </c>
      <c r="B94" s="136" t="s">
        <v>48</v>
      </c>
      <c r="C94" s="136"/>
      <c r="D94" s="137" t="s">
        <v>49</v>
      </c>
      <c r="E94" s="95" t="s">
        <v>50</v>
      </c>
      <c r="F94" s="138" t="s">
        <v>51</v>
      </c>
      <c r="G94" s="139" t="s">
        <v>52</v>
      </c>
      <c r="H94" s="139" t="s">
        <v>53</v>
      </c>
    </row>
    <row r="95" spans="1:8" ht="10.5" customHeight="1" outlineLevel="1" x14ac:dyDescent="0.2">
      <c r="A95" s="135"/>
      <c r="B95" s="136"/>
      <c r="C95" s="136"/>
      <c r="D95" s="137"/>
      <c r="E95" s="95"/>
      <c r="F95" s="138"/>
      <c r="G95" s="139"/>
      <c r="H95" s="139"/>
    </row>
    <row r="96" spans="1:8" ht="10.5" customHeight="1" outlineLevel="1" x14ac:dyDescent="0.2">
      <c r="A96" s="135"/>
      <c r="B96" s="136"/>
      <c r="C96" s="136"/>
      <c r="D96" s="137"/>
      <c r="E96" s="95"/>
      <c r="F96" s="138"/>
      <c r="G96" s="139"/>
      <c r="H96" s="139"/>
    </row>
    <row r="97" spans="1:11" ht="10.5" customHeight="1" outlineLevel="1" x14ac:dyDescent="0.2">
      <c r="A97" s="135"/>
      <c r="B97" s="136"/>
      <c r="C97" s="136"/>
      <c r="D97" s="137"/>
      <c r="E97" s="95"/>
      <c r="F97" s="138"/>
      <c r="G97" s="139"/>
      <c r="H97" s="139"/>
    </row>
    <row r="98" spans="1:11" ht="15.75" outlineLevel="1" x14ac:dyDescent="0.2">
      <c r="A98" s="140" t="s">
        <v>42</v>
      </c>
      <c r="B98" s="136"/>
      <c r="C98" s="136"/>
      <c r="D98" s="137"/>
      <c r="E98" s="95"/>
      <c r="F98" s="138"/>
      <c r="G98" s="139"/>
      <c r="H98" s="139"/>
    </row>
    <row r="99" spans="1:11" ht="16.5" outlineLevel="1" x14ac:dyDescent="0.2">
      <c r="A99" s="258" t="s">
        <v>54</v>
      </c>
      <c r="B99" s="136"/>
      <c r="C99" s="136"/>
      <c r="D99" s="137"/>
      <c r="E99" s="95"/>
      <c r="F99" s="138"/>
      <c r="G99" s="139"/>
      <c r="H99" s="139"/>
    </row>
    <row r="100" spans="1:11" ht="29.25" customHeight="1" outlineLevel="1" x14ac:dyDescent="0.2">
      <c r="A100" s="140"/>
      <c r="B100" s="136"/>
      <c r="C100" s="141" t="s">
        <v>55</v>
      </c>
      <c r="D100" s="141" t="s">
        <v>56</v>
      </c>
      <c r="E100" s="142" t="s">
        <v>57</v>
      </c>
      <c r="F100" s="142" t="s">
        <v>58</v>
      </c>
      <c r="G100" s="142" t="s">
        <v>59</v>
      </c>
      <c r="H100" s="142" t="s">
        <v>60</v>
      </c>
    </row>
    <row r="101" spans="1:11" ht="144" customHeight="1" outlineLevel="1" x14ac:dyDescent="0.2">
      <c r="A101" s="152"/>
      <c r="B101" s="153"/>
      <c r="C101" s="143" t="s">
        <v>61</v>
      </c>
      <c r="D101" s="259" t="s">
        <v>314</v>
      </c>
      <c r="E101" s="145" t="s">
        <v>63</v>
      </c>
      <c r="F101" s="146">
        <v>243</v>
      </c>
      <c r="G101" s="180">
        <v>0</v>
      </c>
      <c r="H101" s="151">
        <f t="shared" ref="H101:H107" si="0">F101*G101</f>
        <v>0</v>
      </c>
    </row>
    <row r="102" spans="1:11" ht="102" outlineLevel="1" x14ac:dyDescent="0.2">
      <c r="A102" s="135"/>
      <c r="B102" s="136"/>
      <c r="C102" s="143" t="s">
        <v>64</v>
      </c>
      <c r="D102" s="144" t="s">
        <v>358</v>
      </c>
      <c r="E102" s="160" t="s">
        <v>65</v>
      </c>
      <c r="F102" s="161">
        <v>207</v>
      </c>
      <c r="G102" s="180">
        <v>0</v>
      </c>
      <c r="H102" s="162">
        <f t="shared" si="0"/>
        <v>0</v>
      </c>
    </row>
    <row r="103" spans="1:11" ht="25.5" outlineLevel="1" x14ac:dyDescent="0.2">
      <c r="A103" s="156"/>
      <c r="B103" s="157"/>
      <c r="C103" s="260" t="s">
        <v>66</v>
      </c>
      <c r="D103" s="159" t="s">
        <v>67</v>
      </c>
      <c r="E103" s="145" t="s">
        <v>1</v>
      </c>
      <c r="F103" s="146">
        <v>3</v>
      </c>
      <c r="G103" s="180">
        <v>0</v>
      </c>
      <c r="H103" s="151">
        <f t="shared" si="0"/>
        <v>0</v>
      </c>
    </row>
    <row r="104" spans="1:11" ht="81" customHeight="1" outlineLevel="1" x14ac:dyDescent="0.2">
      <c r="A104" s="135"/>
      <c r="B104" s="136"/>
      <c r="C104" s="260" t="s">
        <v>68</v>
      </c>
      <c r="D104" s="159" t="s">
        <v>69</v>
      </c>
      <c r="E104" s="145" t="s">
        <v>63</v>
      </c>
      <c r="F104" s="146">
        <v>243</v>
      </c>
      <c r="G104" s="180">
        <v>0</v>
      </c>
      <c r="H104" s="151">
        <f t="shared" si="0"/>
        <v>0</v>
      </c>
    </row>
    <row r="105" spans="1:11" ht="129" customHeight="1" outlineLevel="1" x14ac:dyDescent="0.2">
      <c r="A105" s="135"/>
      <c r="B105" s="136"/>
      <c r="C105" s="260" t="s">
        <v>70</v>
      </c>
      <c r="D105" s="159" t="s">
        <v>71</v>
      </c>
      <c r="E105" s="145" t="s">
        <v>63</v>
      </c>
      <c r="F105" s="146">
        <v>243</v>
      </c>
      <c r="G105" s="180">
        <v>0</v>
      </c>
      <c r="H105" s="151">
        <f t="shared" si="0"/>
        <v>0</v>
      </c>
    </row>
    <row r="106" spans="1:11" ht="43.5" customHeight="1" outlineLevel="1" x14ac:dyDescent="0.2">
      <c r="A106" s="156"/>
      <c r="B106" s="157"/>
      <c r="C106" s="260" t="s">
        <v>72</v>
      </c>
      <c r="D106" s="144" t="s">
        <v>77</v>
      </c>
      <c r="E106" s="160" t="s">
        <v>78</v>
      </c>
      <c r="F106" s="146">
        <v>1</v>
      </c>
      <c r="G106" s="180">
        <v>0</v>
      </c>
      <c r="H106" s="151">
        <f t="shared" si="0"/>
        <v>0</v>
      </c>
      <c r="I106" s="262"/>
      <c r="K106" s="262"/>
    </row>
    <row r="107" spans="1:11" ht="80.25" customHeight="1" outlineLevel="1" x14ac:dyDescent="0.2">
      <c r="A107" s="156"/>
      <c r="B107" s="157"/>
      <c r="C107" s="260" t="s">
        <v>74</v>
      </c>
      <c r="D107" s="144" t="s">
        <v>80</v>
      </c>
      <c r="E107" s="160" t="s">
        <v>78</v>
      </c>
      <c r="F107" s="146">
        <v>1</v>
      </c>
      <c r="G107" s="180">
        <v>0</v>
      </c>
      <c r="H107" s="151">
        <f t="shared" si="0"/>
        <v>0</v>
      </c>
      <c r="I107" s="262"/>
      <c r="K107" s="262"/>
    </row>
    <row r="108" spans="1:11" ht="93.75" customHeight="1" outlineLevel="1" x14ac:dyDescent="0.2">
      <c r="A108" s="156"/>
      <c r="B108" s="157"/>
      <c r="C108" s="260" t="s">
        <v>76</v>
      </c>
      <c r="D108" s="144" t="s">
        <v>84</v>
      </c>
      <c r="E108" s="145" t="s">
        <v>78</v>
      </c>
      <c r="F108" s="146">
        <v>1</v>
      </c>
      <c r="G108" s="151"/>
      <c r="H108" s="151">
        <f>SUM(H101:H107)*0.1</f>
        <v>0</v>
      </c>
      <c r="I108" s="262"/>
      <c r="K108" s="262"/>
    </row>
    <row r="109" spans="1:11" ht="8.25" customHeight="1" outlineLevel="1" x14ac:dyDescent="0.2">
      <c r="A109" s="135"/>
      <c r="B109" s="136"/>
      <c r="C109" s="175"/>
      <c r="D109" s="137"/>
      <c r="E109" s="95"/>
      <c r="F109" s="138"/>
      <c r="G109" s="139"/>
      <c r="H109" s="139"/>
      <c r="I109" s="262"/>
    </row>
    <row r="110" spans="1:11" ht="25.5" outlineLevel="1" x14ac:dyDescent="0.2">
      <c r="A110" s="15"/>
      <c r="B110" s="16"/>
      <c r="C110" s="16"/>
      <c r="D110" s="27" t="s">
        <v>85</v>
      </c>
      <c r="E110" s="95"/>
      <c r="F110" s="96"/>
      <c r="G110" s="176" t="s">
        <v>86</v>
      </c>
      <c r="H110" s="176">
        <f>SUM(H101:H109)</f>
        <v>0</v>
      </c>
      <c r="I110" s="262"/>
    </row>
    <row r="111" spans="1:11" ht="10.5" customHeight="1" outlineLevel="1" x14ac:dyDescent="0.2">
      <c r="A111" s="135"/>
      <c r="B111" s="136"/>
      <c r="C111" s="136"/>
      <c r="D111" s="137"/>
      <c r="E111" s="95"/>
      <c r="F111" s="138"/>
      <c r="G111" s="139"/>
      <c r="H111" s="139"/>
      <c r="I111" s="262"/>
    </row>
    <row r="112" spans="1:11" ht="10.5" customHeight="1" outlineLevel="1" x14ac:dyDescent="0.2">
      <c r="A112" s="135"/>
      <c r="B112" s="136"/>
      <c r="C112" s="136"/>
      <c r="D112" s="137"/>
      <c r="E112" s="95"/>
      <c r="F112" s="138"/>
      <c r="G112" s="139"/>
      <c r="H112" s="139"/>
    </row>
    <row r="113" spans="1:11" s="177" customFormat="1" ht="15.75" x14ac:dyDescent="0.25">
      <c r="A113" s="363" t="s">
        <v>43</v>
      </c>
      <c r="B113" s="364"/>
      <c r="C113" s="364"/>
      <c r="D113" s="365"/>
      <c r="E113" s="300"/>
      <c r="F113" s="366"/>
      <c r="G113" s="367"/>
      <c r="H113" s="367"/>
      <c r="I113" s="5"/>
      <c r="J113" s="5"/>
    </row>
    <row r="114" spans="1:11" s="177" customFormat="1" ht="16.899999999999999" customHeight="1" x14ac:dyDescent="0.25">
      <c r="A114" s="368" t="s">
        <v>54</v>
      </c>
      <c r="B114" s="364"/>
      <c r="C114" s="364"/>
      <c r="D114" s="365"/>
      <c r="E114" s="300"/>
      <c r="F114" s="366"/>
      <c r="G114" s="367"/>
      <c r="H114" s="367"/>
      <c r="I114" s="5"/>
      <c r="J114" s="5"/>
    </row>
    <row r="115" spans="1:11" s="177" customFormat="1" ht="16.899999999999999" customHeight="1" x14ac:dyDescent="0.25">
      <c r="A115" s="369" t="s">
        <v>87</v>
      </c>
      <c r="B115" s="370"/>
      <c r="C115" s="371"/>
      <c r="D115" s="372"/>
      <c r="E115" s="300"/>
      <c r="F115" s="366"/>
      <c r="G115" s="367"/>
      <c r="H115" s="367"/>
      <c r="I115" s="5"/>
      <c r="J115" s="5"/>
    </row>
    <row r="116" spans="1:11" ht="52.5" customHeight="1" x14ac:dyDescent="0.25">
      <c r="A116" s="373"/>
      <c r="B116" s="374"/>
      <c r="C116" s="143" t="s">
        <v>88</v>
      </c>
      <c r="D116" s="159" t="s">
        <v>315</v>
      </c>
      <c r="E116" s="160" t="s">
        <v>1</v>
      </c>
      <c r="F116" s="161">
        <v>233</v>
      </c>
      <c r="G116" s="180">
        <v>0</v>
      </c>
      <c r="H116" s="162">
        <f>F116*G116</f>
        <v>0</v>
      </c>
      <c r="I116" s="177"/>
      <c r="J116" s="177"/>
    </row>
    <row r="117" spans="1:11" ht="93.75" customHeight="1" x14ac:dyDescent="0.25">
      <c r="A117" s="373"/>
      <c r="B117" s="374"/>
      <c r="C117" s="143" t="s">
        <v>90</v>
      </c>
      <c r="D117" s="159" t="s">
        <v>91</v>
      </c>
      <c r="E117" s="160" t="s">
        <v>78</v>
      </c>
      <c r="F117" s="161">
        <v>15</v>
      </c>
      <c r="G117" s="180">
        <v>0</v>
      </c>
      <c r="H117" s="162">
        <f>F117*G117</f>
        <v>0</v>
      </c>
      <c r="I117" s="177"/>
      <c r="J117" s="177"/>
    </row>
    <row r="118" spans="1:11" ht="38.25" x14ac:dyDescent="0.25">
      <c r="A118" s="152"/>
      <c r="B118" s="153"/>
      <c r="C118" s="143" t="s">
        <v>92</v>
      </c>
      <c r="D118" s="144" t="s">
        <v>93</v>
      </c>
      <c r="E118" s="145" t="s">
        <v>1</v>
      </c>
      <c r="F118" s="146">
        <v>233</v>
      </c>
      <c r="G118" s="180">
        <v>0</v>
      </c>
      <c r="H118" s="151">
        <f>F118*G118</f>
        <v>0</v>
      </c>
      <c r="I118" s="177"/>
      <c r="J118" s="177"/>
      <c r="K118" s="273"/>
    </row>
    <row r="119" spans="1:11" ht="63.75" x14ac:dyDescent="0.2">
      <c r="A119" s="152"/>
      <c r="B119" s="153"/>
      <c r="C119" s="143" t="s">
        <v>94</v>
      </c>
      <c r="D119" s="144" t="s">
        <v>95</v>
      </c>
      <c r="E119" s="145" t="s">
        <v>78</v>
      </c>
      <c r="F119" s="146">
        <v>19</v>
      </c>
      <c r="G119" s="180">
        <v>0</v>
      </c>
      <c r="H119" s="151">
        <f t="shared" ref="H119:H137" si="1">F119*G119</f>
        <v>0</v>
      </c>
    </row>
    <row r="120" spans="1:11" ht="63.75" x14ac:dyDescent="0.2">
      <c r="A120" s="152"/>
      <c r="B120" s="153"/>
      <c r="C120" s="143" t="s">
        <v>96</v>
      </c>
      <c r="D120" s="259" t="s">
        <v>97</v>
      </c>
      <c r="E120" s="145" t="s">
        <v>65</v>
      </c>
      <c r="F120" s="146">
        <v>2</v>
      </c>
      <c r="G120" s="180">
        <v>0</v>
      </c>
      <c r="H120" s="151">
        <f>F120*G120</f>
        <v>0</v>
      </c>
    </row>
    <row r="121" spans="1:11" ht="81" customHeight="1" x14ac:dyDescent="0.2">
      <c r="A121" s="152"/>
      <c r="B121" s="153"/>
      <c r="C121" s="143" t="s">
        <v>98</v>
      </c>
      <c r="D121" s="144" t="s">
        <v>99</v>
      </c>
      <c r="E121" s="145" t="s">
        <v>65</v>
      </c>
      <c r="F121" s="146">
        <v>371</v>
      </c>
      <c r="G121" s="180">
        <v>0</v>
      </c>
      <c r="H121" s="151">
        <f t="shared" si="1"/>
        <v>0</v>
      </c>
      <c r="I121" s="273"/>
    </row>
    <row r="122" spans="1:11" ht="51" x14ac:dyDescent="0.2">
      <c r="A122" s="152"/>
      <c r="B122" s="153"/>
      <c r="C122" s="260" t="s">
        <v>100</v>
      </c>
      <c r="D122" s="144" t="s">
        <v>101</v>
      </c>
      <c r="E122" s="145" t="s">
        <v>65</v>
      </c>
      <c r="F122" s="146">
        <v>41</v>
      </c>
      <c r="G122" s="180">
        <v>0</v>
      </c>
      <c r="H122" s="151">
        <f t="shared" si="1"/>
        <v>0</v>
      </c>
    </row>
    <row r="123" spans="1:11" ht="63.75" x14ac:dyDescent="0.2">
      <c r="A123" s="152"/>
      <c r="B123" s="153"/>
      <c r="C123" s="143" t="s">
        <v>102</v>
      </c>
      <c r="D123" s="144" t="s">
        <v>103</v>
      </c>
      <c r="E123" s="145" t="s">
        <v>65</v>
      </c>
      <c r="F123" s="161">
        <v>379</v>
      </c>
      <c r="G123" s="180">
        <v>0</v>
      </c>
      <c r="H123" s="151">
        <f t="shared" si="1"/>
        <v>0</v>
      </c>
    </row>
    <row r="124" spans="1:11" ht="89.25" x14ac:dyDescent="0.2">
      <c r="A124" s="152"/>
      <c r="B124" s="153"/>
      <c r="C124" s="260" t="s">
        <v>104</v>
      </c>
      <c r="D124" s="159" t="s">
        <v>105</v>
      </c>
      <c r="E124" s="160" t="s">
        <v>65</v>
      </c>
      <c r="F124" s="161">
        <v>254</v>
      </c>
      <c r="G124" s="180">
        <v>0</v>
      </c>
      <c r="H124" s="162">
        <f>F124*G124</f>
        <v>0</v>
      </c>
    </row>
    <row r="125" spans="1:11" ht="51" x14ac:dyDescent="0.2">
      <c r="A125" s="152"/>
      <c r="B125" s="153"/>
      <c r="C125" s="260" t="s">
        <v>106</v>
      </c>
      <c r="D125" s="144" t="s">
        <v>109</v>
      </c>
      <c r="E125" s="145" t="s">
        <v>63</v>
      </c>
      <c r="F125" s="146">
        <v>140</v>
      </c>
      <c r="G125" s="180">
        <v>0</v>
      </c>
      <c r="H125" s="151">
        <f t="shared" si="1"/>
        <v>0</v>
      </c>
    </row>
    <row r="126" spans="1:11" ht="102" x14ac:dyDescent="0.2">
      <c r="A126" s="152"/>
      <c r="B126" s="153"/>
      <c r="C126" s="260" t="s">
        <v>108</v>
      </c>
      <c r="D126" s="144" t="s">
        <v>111</v>
      </c>
      <c r="E126" s="145" t="s">
        <v>65</v>
      </c>
      <c r="F126" s="146">
        <v>15</v>
      </c>
      <c r="G126" s="180">
        <v>0</v>
      </c>
      <c r="H126" s="151">
        <f t="shared" si="1"/>
        <v>0</v>
      </c>
    </row>
    <row r="127" spans="1:11" ht="135" customHeight="1" x14ac:dyDescent="0.2">
      <c r="A127" s="152"/>
      <c r="B127" s="153"/>
      <c r="C127" s="260" t="s">
        <v>110</v>
      </c>
      <c r="D127" s="144" t="s">
        <v>113</v>
      </c>
      <c r="E127" s="145" t="s">
        <v>65</v>
      </c>
      <c r="F127" s="146">
        <v>56</v>
      </c>
      <c r="G127" s="180">
        <v>0</v>
      </c>
      <c r="H127" s="151">
        <f t="shared" si="1"/>
        <v>0</v>
      </c>
    </row>
    <row r="128" spans="1:11" ht="144" customHeight="1" x14ac:dyDescent="0.2">
      <c r="A128" s="152"/>
      <c r="B128" s="153"/>
      <c r="C128" s="260" t="s">
        <v>112</v>
      </c>
      <c r="D128" s="275" t="s">
        <v>115</v>
      </c>
      <c r="E128" s="145" t="s">
        <v>65</v>
      </c>
      <c r="F128" s="161">
        <v>328</v>
      </c>
      <c r="G128" s="180">
        <v>0</v>
      </c>
      <c r="H128" s="151">
        <f t="shared" si="1"/>
        <v>0</v>
      </c>
    </row>
    <row r="129" spans="1:8" ht="140.25" x14ac:dyDescent="0.2">
      <c r="A129" s="152"/>
      <c r="B129" s="153"/>
      <c r="C129" s="143" t="s">
        <v>114</v>
      </c>
      <c r="D129" s="275" t="s">
        <v>117</v>
      </c>
      <c r="E129" s="145" t="s">
        <v>65</v>
      </c>
      <c r="F129" s="161">
        <v>52</v>
      </c>
      <c r="G129" s="180">
        <v>0</v>
      </c>
      <c r="H129" s="151">
        <f t="shared" si="1"/>
        <v>0</v>
      </c>
    </row>
    <row r="130" spans="1:8" ht="133.5" customHeight="1" x14ac:dyDescent="0.2">
      <c r="A130" s="152"/>
      <c r="B130" s="153"/>
      <c r="C130" s="260" t="s">
        <v>116</v>
      </c>
      <c r="D130" s="144" t="s">
        <v>119</v>
      </c>
      <c r="E130" s="145" t="s">
        <v>65</v>
      </c>
      <c r="F130" s="161">
        <v>207</v>
      </c>
      <c r="G130" s="180">
        <v>0</v>
      </c>
      <c r="H130" s="151">
        <f t="shared" si="1"/>
        <v>0</v>
      </c>
    </row>
    <row r="131" spans="1:8" ht="82.5" customHeight="1" x14ac:dyDescent="0.2">
      <c r="A131" s="152"/>
      <c r="B131" s="153"/>
      <c r="C131" s="143" t="s">
        <v>118</v>
      </c>
      <c r="D131" s="144" t="s">
        <v>121</v>
      </c>
      <c r="E131" s="160" t="s">
        <v>65</v>
      </c>
      <c r="F131" s="161">
        <v>2</v>
      </c>
      <c r="G131" s="180">
        <v>0</v>
      </c>
      <c r="H131" s="162">
        <f t="shared" si="1"/>
        <v>0</v>
      </c>
    </row>
    <row r="132" spans="1:8" ht="38.25" x14ac:dyDescent="0.2">
      <c r="A132" s="152"/>
      <c r="B132" s="153"/>
      <c r="C132" s="260" t="s">
        <v>120</v>
      </c>
      <c r="D132" s="144" t="s">
        <v>123</v>
      </c>
      <c r="E132" s="145" t="s">
        <v>124</v>
      </c>
      <c r="F132" s="146">
        <v>2</v>
      </c>
      <c r="G132" s="180">
        <v>0</v>
      </c>
      <c r="H132" s="151">
        <f t="shared" si="1"/>
        <v>0</v>
      </c>
    </row>
    <row r="133" spans="1:8" ht="102" x14ac:dyDescent="0.2">
      <c r="A133" s="152" t="s">
        <v>2</v>
      </c>
      <c r="B133" s="153"/>
      <c r="C133" s="260" t="s">
        <v>122</v>
      </c>
      <c r="D133" s="276" t="s">
        <v>126</v>
      </c>
      <c r="E133" s="145" t="s">
        <v>78</v>
      </c>
      <c r="F133" s="146">
        <v>2</v>
      </c>
      <c r="G133" s="180">
        <v>0</v>
      </c>
      <c r="H133" s="151">
        <f t="shared" si="1"/>
        <v>0</v>
      </c>
    </row>
    <row r="134" spans="1:8" ht="76.5" x14ac:dyDescent="0.2">
      <c r="A134" s="152"/>
      <c r="B134" s="153"/>
      <c r="C134" s="260" t="s">
        <v>125</v>
      </c>
      <c r="D134" s="277" t="s">
        <v>128</v>
      </c>
      <c r="E134" s="145" t="s">
        <v>78</v>
      </c>
      <c r="F134" s="146">
        <v>5</v>
      </c>
      <c r="G134" s="180">
        <v>0</v>
      </c>
      <c r="H134" s="151">
        <f t="shared" si="1"/>
        <v>0</v>
      </c>
    </row>
    <row r="135" spans="1:8" ht="89.25" x14ac:dyDescent="0.2">
      <c r="A135" s="152"/>
      <c r="B135" s="153"/>
      <c r="C135" s="260" t="s">
        <v>127</v>
      </c>
      <c r="D135" s="144" t="s">
        <v>130</v>
      </c>
      <c r="E135" s="145" t="s">
        <v>78</v>
      </c>
      <c r="F135" s="146">
        <v>5</v>
      </c>
      <c r="G135" s="180">
        <v>0</v>
      </c>
      <c r="H135" s="151">
        <f t="shared" si="1"/>
        <v>0</v>
      </c>
    </row>
    <row r="136" spans="1:8" ht="89.25" x14ac:dyDescent="0.2">
      <c r="A136" s="152"/>
      <c r="B136" s="153"/>
      <c r="C136" s="143" t="s">
        <v>129</v>
      </c>
      <c r="D136" s="144" t="s">
        <v>132</v>
      </c>
      <c r="E136" s="145" t="s">
        <v>78</v>
      </c>
      <c r="F136" s="146">
        <v>2</v>
      </c>
      <c r="G136" s="180">
        <v>0</v>
      </c>
      <c r="H136" s="151">
        <f t="shared" si="1"/>
        <v>0</v>
      </c>
    </row>
    <row r="137" spans="1:8" ht="63.75" x14ac:dyDescent="0.2">
      <c r="A137" s="152"/>
      <c r="B137" s="153"/>
      <c r="C137" s="143" t="s">
        <v>131</v>
      </c>
      <c r="D137" s="159" t="s">
        <v>134</v>
      </c>
      <c r="E137" s="160" t="s">
        <v>78</v>
      </c>
      <c r="F137" s="161">
        <v>2</v>
      </c>
      <c r="G137" s="180">
        <v>0</v>
      </c>
      <c r="H137" s="162">
        <f t="shared" si="1"/>
        <v>0</v>
      </c>
    </row>
    <row r="138" spans="1:8" ht="153" x14ac:dyDescent="0.2">
      <c r="A138" s="152"/>
      <c r="B138" s="153"/>
      <c r="C138" s="260" t="s">
        <v>133</v>
      </c>
      <c r="D138" s="281" t="s">
        <v>359</v>
      </c>
      <c r="E138" s="145" t="s">
        <v>78</v>
      </c>
      <c r="F138" s="282">
        <v>1</v>
      </c>
      <c r="G138" s="180">
        <v>0</v>
      </c>
      <c r="H138" s="151">
        <f>F138*G138</f>
        <v>0</v>
      </c>
    </row>
    <row r="139" spans="1:8" x14ac:dyDescent="0.2">
      <c r="A139" s="278" t="s">
        <v>135</v>
      </c>
      <c r="B139" s="153"/>
      <c r="C139" s="150"/>
      <c r="D139" s="144"/>
      <c r="E139" s="145"/>
      <c r="F139" s="146"/>
      <c r="G139" s="151" t="s">
        <v>2</v>
      </c>
      <c r="H139" s="151"/>
    </row>
    <row r="140" spans="1:8" ht="131.25" customHeight="1" x14ac:dyDescent="0.2">
      <c r="A140" s="278"/>
      <c r="B140" s="153"/>
      <c r="C140" s="260" t="s">
        <v>136</v>
      </c>
      <c r="D140" s="279" t="s">
        <v>137</v>
      </c>
      <c r="E140" s="145" t="s">
        <v>78</v>
      </c>
      <c r="F140" s="146">
        <v>12</v>
      </c>
      <c r="G140" s="180">
        <v>0</v>
      </c>
      <c r="H140" s="151">
        <f>F140*G140</f>
        <v>0</v>
      </c>
    </row>
    <row r="141" spans="1:8" ht="97.5" customHeight="1" x14ac:dyDescent="0.2">
      <c r="A141" s="278"/>
      <c r="B141" s="153"/>
      <c r="C141" s="260" t="s">
        <v>138</v>
      </c>
      <c r="D141" s="279" t="s">
        <v>141</v>
      </c>
      <c r="E141" s="145" t="s">
        <v>78</v>
      </c>
      <c r="F141" s="146">
        <v>2</v>
      </c>
      <c r="G141" s="180">
        <v>0</v>
      </c>
      <c r="H141" s="151">
        <f>F141*G141</f>
        <v>0</v>
      </c>
    </row>
    <row r="142" spans="1:8" ht="108" customHeight="1" x14ac:dyDescent="0.2">
      <c r="A142" s="278"/>
      <c r="B142" s="153"/>
      <c r="C142" s="260" t="s">
        <v>140</v>
      </c>
      <c r="D142" s="279" t="s">
        <v>143</v>
      </c>
      <c r="E142" s="145" t="s">
        <v>78</v>
      </c>
      <c r="F142" s="146">
        <v>1</v>
      </c>
      <c r="G142" s="180">
        <v>0</v>
      </c>
      <c r="H142" s="151">
        <f>F142*G142</f>
        <v>0</v>
      </c>
    </row>
    <row r="143" spans="1:8" x14ac:dyDescent="0.2">
      <c r="A143" s="15" t="s">
        <v>144</v>
      </c>
      <c r="B143" s="153"/>
      <c r="C143" s="260"/>
      <c r="D143" s="279"/>
      <c r="E143" s="145"/>
      <c r="F143" s="146"/>
      <c r="G143" s="151"/>
      <c r="H143" s="151"/>
    </row>
    <row r="144" spans="1:8" ht="89.25" x14ac:dyDescent="0.2">
      <c r="A144" s="152"/>
      <c r="B144" s="153"/>
      <c r="C144" s="260" t="s">
        <v>142</v>
      </c>
      <c r="D144" s="144" t="s">
        <v>146</v>
      </c>
      <c r="E144" s="145" t="s">
        <v>1</v>
      </c>
      <c r="F144" s="146">
        <v>233</v>
      </c>
      <c r="G144" s="180">
        <v>0</v>
      </c>
      <c r="H144" s="151">
        <f>F144*G144</f>
        <v>0</v>
      </c>
    </row>
    <row r="145" spans="1:10" ht="89.25" x14ac:dyDescent="0.2">
      <c r="A145" s="108"/>
      <c r="B145" s="109"/>
      <c r="C145" s="260" t="s">
        <v>145</v>
      </c>
      <c r="D145" s="144" t="s">
        <v>84</v>
      </c>
      <c r="E145" s="145" t="s">
        <v>78</v>
      </c>
      <c r="F145" s="146">
        <v>1</v>
      </c>
      <c r="G145" s="151"/>
      <c r="H145" s="151">
        <f>SUM(H116:H144)*0.1</f>
        <v>0</v>
      </c>
    </row>
    <row r="146" spans="1:10" x14ac:dyDescent="0.2">
      <c r="A146" s="15"/>
      <c r="B146" s="16"/>
      <c r="C146" s="283"/>
      <c r="D146" s="284" t="s">
        <v>148</v>
      </c>
      <c r="E146" s="285"/>
      <c r="F146" s="286"/>
      <c r="G146" s="287" t="s">
        <v>86</v>
      </c>
      <c r="H146" s="287">
        <f>SUM(H116:H145)</f>
        <v>0</v>
      </c>
    </row>
    <row r="147" spans="1:10" x14ac:dyDescent="0.2">
      <c r="A147" s="15"/>
      <c r="B147" s="16"/>
      <c r="C147" s="283"/>
      <c r="D147" s="284"/>
      <c r="E147" s="285"/>
      <c r="F147" s="286"/>
      <c r="G147" s="287"/>
      <c r="H147" s="287"/>
    </row>
    <row r="148" spans="1:10" x14ac:dyDescent="0.2">
      <c r="A148" s="15"/>
      <c r="B148" s="16"/>
      <c r="C148" s="283"/>
      <c r="D148" s="284"/>
      <c r="E148" s="285"/>
      <c r="F148" s="286"/>
      <c r="G148" s="287"/>
      <c r="H148" s="287"/>
    </row>
    <row r="149" spans="1:10" ht="15.75" x14ac:dyDescent="0.25">
      <c r="A149" s="94" t="s">
        <v>44</v>
      </c>
      <c r="B149" s="288"/>
      <c r="C149" s="289"/>
      <c r="D149" s="290"/>
      <c r="E149" s="291"/>
      <c r="F149" s="292"/>
      <c r="G149" s="293"/>
      <c r="H149" s="293"/>
    </row>
    <row r="150" spans="1:10" x14ac:dyDescent="0.2">
      <c r="A150" s="15"/>
      <c r="B150" s="16"/>
      <c r="C150" s="283"/>
      <c r="D150" s="284"/>
      <c r="E150" s="285"/>
      <c r="F150" s="286"/>
      <c r="G150" s="287"/>
      <c r="H150" s="287"/>
    </row>
    <row r="151" spans="1:10" ht="71.25" customHeight="1" x14ac:dyDescent="0.2">
      <c r="A151" s="7"/>
      <c r="B151" s="8"/>
      <c r="C151" s="260">
        <v>3.1</v>
      </c>
      <c r="D151" s="144" t="s">
        <v>149</v>
      </c>
      <c r="E151" s="145" t="s">
        <v>78</v>
      </c>
      <c r="F151" s="146">
        <v>1</v>
      </c>
      <c r="G151" s="180">
        <v>0</v>
      </c>
      <c r="H151" s="151">
        <f t="shared" ref="H151:H168" si="2">F151*G151</f>
        <v>0</v>
      </c>
    </row>
    <row r="152" spans="1:10" ht="51" x14ac:dyDescent="0.2">
      <c r="A152" s="7"/>
      <c r="B152" s="8"/>
      <c r="C152" s="260">
        <v>3.2</v>
      </c>
      <c r="D152" s="144" t="s">
        <v>150</v>
      </c>
      <c r="E152" s="145" t="s">
        <v>1</v>
      </c>
      <c r="F152" s="146">
        <v>233</v>
      </c>
      <c r="G152" s="180">
        <v>0</v>
      </c>
      <c r="H152" s="151">
        <f t="shared" si="2"/>
        <v>0</v>
      </c>
    </row>
    <row r="153" spans="1:10" ht="51" x14ac:dyDescent="0.2">
      <c r="A153" s="7"/>
      <c r="B153" s="8"/>
      <c r="C153" s="260">
        <v>3.3</v>
      </c>
      <c r="D153" s="144" t="s">
        <v>151</v>
      </c>
      <c r="E153" s="145" t="s">
        <v>1</v>
      </c>
      <c r="F153" s="146">
        <v>233</v>
      </c>
      <c r="G153" s="180">
        <v>0</v>
      </c>
      <c r="H153" s="151">
        <f t="shared" si="2"/>
        <v>0</v>
      </c>
    </row>
    <row r="154" spans="1:10" s="178" customFormat="1" ht="51" x14ac:dyDescent="0.2">
      <c r="A154" s="7"/>
      <c r="B154" s="8"/>
      <c r="C154" s="150">
        <v>3.4</v>
      </c>
      <c r="D154" s="144" t="s">
        <v>152</v>
      </c>
      <c r="E154" s="145" t="s">
        <v>78</v>
      </c>
      <c r="F154" s="146">
        <v>21</v>
      </c>
      <c r="G154" s="180">
        <v>0</v>
      </c>
      <c r="H154" s="151">
        <f t="shared" si="2"/>
        <v>0</v>
      </c>
      <c r="I154" s="5"/>
      <c r="J154" s="5"/>
    </row>
    <row r="155" spans="1:10" s="177" customFormat="1" ht="15.75" x14ac:dyDescent="0.25">
      <c r="A155" s="7"/>
      <c r="B155" s="8"/>
      <c r="C155" s="150">
        <v>3.5</v>
      </c>
      <c r="D155" s="144" t="s">
        <v>316</v>
      </c>
      <c r="E155" s="145" t="s">
        <v>1</v>
      </c>
      <c r="F155" s="146">
        <v>233</v>
      </c>
      <c r="G155" s="180">
        <v>0</v>
      </c>
      <c r="H155" s="151">
        <f t="shared" si="2"/>
        <v>0</v>
      </c>
      <c r="I155" s="5"/>
      <c r="J155" s="5"/>
    </row>
    <row r="156" spans="1:10" ht="140.25" x14ac:dyDescent="0.2">
      <c r="A156" s="7"/>
      <c r="B156" s="8"/>
      <c r="C156" s="260" t="s">
        <v>154</v>
      </c>
      <c r="D156" s="144" t="s">
        <v>155</v>
      </c>
      <c r="E156" s="145" t="s">
        <v>78</v>
      </c>
      <c r="F156" s="146">
        <v>1</v>
      </c>
      <c r="G156" s="180">
        <v>0</v>
      </c>
      <c r="H156" s="151">
        <f t="shared" si="2"/>
        <v>0</v>
      </c>
    </row>
    <row r="157" spans="1:10" ht="25.5" x14ac:dyDescent="0.2">
      <c r="A157" s="7"/>
      <c r="B157" s="8"/>
      <c r="C157" s="260" t="s">
        <v>156</v>
      </c>
      <c r="D157" s="144" t="s">
        <v>157</v>
      </c>
      <c r="E157" s="145" t="s">
        <v>78</v>
      </c>
      <c r="F157" s="146">
        <v>7</v>
      </c>
      <c r="G157" s="180">
        <v>0</v>
      </c>
      <c r="H157" s="151">
        <f t="shared" si="2"/>
        <v>0</v>
      </c>
    </row>
    <row r="158" spans="1:10" ht="25.5" x14ac:dyDescent="0.2">
      <c r="A158" s="7"/>
      <c r="B158" s="8"/>
      <c r="C158" s="260" t="s">
        <v>158</v>
      </c>
      <c r="D158" s="144" t="s">
        <v>159</v>
      </c>
      <c r="E158" s="145" t="s">
        <v>78</v>
      </c>
      <c r="F158" s="146">
        <v>14</v>
      </c>
      <c r="G158" s="180">
        <v>0</v>
      </c>
      <c r="H158" s="151">
        <f t="shared" si="2"/>
        <v>0</v>
      </c>
    </row>
    <row r="159" spans="1:10" ht="51" x14ac:dyDescent="0.2">
      <c r="A159" s="294" t="s">
        <v>2</v>
      </c>
      <c r="B159" s="8"/>
      <c r="C159" s="260" t="s">
        <v>160</v>
      </c>
      <c r="D159" s="159" t="s">
        <v>165</v>
      </c>
      <c r="E159" s="145" t="s">
        <v>78</v>
      </c>
      <c r="F159" s="146">
        <v>2</v>
      </c>
      <c r="G159" s="180">
        <v>0</v>
      </c>
      <c r="H159" s="151">
        <f t="shared" si="2"/>
        <v>0</v>
      </c>
      <c r="I159" s="178"/>
      <c r="J159" s="178"/>
    </row>
    <row r="160" spans="1:10" ht="57.75" customHeight="1" x14ac:dyDescent="0.25">
      <c r="A160" s="294" t="s">
        <v>2</v>
      </c>
      <c r="B160" s="8"/>
      <c r="C160" s="260" t="s">
        <v>162</v>
      </c>
      <c r="D160" s="159" t="s">
        <v>317</v>
      </c>
      <c r="E160" s="145" t="s">
        <v>78</v>
      </c>
      <c r="F160" s="146">
        <v>1</v>
      </c>
      <c r="G160" s="180">
        <v>0</v>
      </c>
      <c r="H160" s="151">
        <f t="shared" si="2"/>
        <v>0</v>
      </c>
      <c r="I160" s="177"/>
      <c r="J160" s="177"/>
    </row>
    <row r="161" spans="1:10" ht="51.75" customHeight="1" x14ac:dyDescent="0.2">
      <c r="A161" s="7"/>
      <c r="B161" s="8"/>
      <c r="C161" s="260" t="s">
        <v>164</v>
      </c>
      <c r="D161" s="295" t="s">
        <v>171</v>
      </c>
      <c r="E161" s="145" t="s">
        <v>78</v>
      </c>
      <c r="F161" s="146">
        <v>2</v>
      </c>
      <c r="G161" s="180">
        <v>0</v>
      </c>
      <c r="H161" s="151">
        <f>F161*G161</f>
        <v>0</v>
      </c>
    </row>
    <row r="162" spans="1:10" ht="51" x14ac:dyDescent="0.2">
      <c r="A162" s="7"/>
      <c r="B162" s="8"/>
      <c r="C162" s="143" t="s">
        <v>166</v>
      </c>
      <c r="D162" s="144" t="s">
        <v>175</v>
      </c>
      <c r="E162" s="145" t="s">
        <v>78</v>
      </c>
      <c r="F162" s="146">
        <v>1</v>
      </c>
      <c r="G162" s="180">
        <v>0</v>
      </c>
      <c r="H162" s="151">
        <f>F162*G162</f>
        <v>0</v>
      </c>
    </row>
    <row r="163" spans="1:10" ht="63.75" x14ac:dyDescent="0.2">
      <c r="A163" s="7"/>
      <c r="B163" s="8"/>
      <c r="C163" s="260" t="s">
        <v>168</v>
      </c>
      <c r="D163" s="144" t="s">
        <v>177</v>
      </c>
      <c r="E163" s="145" t="s">
        <v>1</v>
      </c>
      <c r="F163" s="146">
        <v>233</v>
      </c>
      <c r="G163" s="180">
        <v>0</v>
      </c>
      <c r="H163" s="151">
        <f t="shared" si="2"/>
        <v>0</v>
      </c>
    </row>
    <row r="164" spans="1:10" ht="76.5" x14ac:dyDescent="0.2">
      <c r="A164" s="7"/>
      <c r="B164" s="8"/>
      <c r="C164" s="260" t="s">
        <v>170</v>
      </c>
      <c r="D164" s="279" t="s">
        <v>179</v>
      </c>
      <c r="E164" s="145" t="s">
        <v>1</v>
      </c>
      <c r="F164" s="146">
        <v>233</v>
      </c>
      <c r="G164" s="180">
        <v>0</v>
      </c>
      <c r="H164" s="151">
        <f t="shared" si="2"/>
        <v>0</v>
      </c>
    </row>
    <row r="165" spans="1:10" ht="38.25" x14ac:dyDescent="0.2">
      <c r="A165" s="7"/>
      <c r="B165" s="8"/>
      <c r="C165" s="260" t="s">
        <v>172</v>
      </c>
      <c r="D165" s="144" t="s">
        <v>181</v>
      </c>
      <c r="E165" s="145" t="s">
        <v>1</v>
      </c>
      <c r="F165" s="146">
        <v>233</v>
      </c>
      <c r="G165" s="180">
        <v>0</v>
      </c>
      <c r="H165" s="151">
        <f t="shared" si="2"/>
        <v>0</v>
      </c>
    </row>
    <row r="166" spans="1:10" ht="51" x14ac:dyDescent="0.2">
      <c r="A166" s="7"/>
      <c r="B166" s="8"/>
      <c r="C166" s="260" t="s">
        <v>174</v>
      </c>
      <c r="D166" s="144" t="s">
        <v>183</v>
      </c>
      <c r="E166" s="145" t="s">
        <v>78</v>
      </c>
      <c r="F166" s="146">
        <v>6</v>
      </c>
      <c r="G166" s="180">
        <v>0</v>
      </c>
      <c r="H166" s="151">
        <f t="shared" si="2"/>
        <v>0</v>
      </c>
    </row>
    <row r="167" spans="1:10" ht="38.25" x14ac:dyDescent="0.2">
      <c r="A167" s="7"/>
      <c r="B167" s="8"/>
      <c r="C167" s="260" t="s">
        <v>176</v>
      </c>
      <c r="D167" s="296" t="s">
        <v>185</v>
      </c>
      <c r="E167" s="145" t="s">
        <v>78</v>
      </c>
      <c r="F167" s="146">
        <v>2</v>
      </c>
      <c r="G167" s="180">
        <v>0</v>
      </c>
      <c r="H167" s="151">
        <f t="shared" si="2"/>
        <v>0</v>
      </c>
    </row>
    <row r="168" spans="1:10" ht="102" x14ac:dyDescent="0.2">
      <c r="A168" s="7"/>
      <c r="B168" s="8"/>
      <c r="C168" s="260" t="s">
        <v>178</v>
      </c>
      <c r="D168" s="144" t="s">
        <v>187</v>
      </c>
      <c r="E168" s="145" t="s">
        <v>78</v>
      </c>
      <c r="F168" s="146">
        <v>1</v>
      </c>
      <c r="G168" s="180">
        <v>0</v>
      </c>
      <c r="H168" s="151">
        <f t="shared" si="2"/>
        <v>0</v>
      </c>
    </row>
    <row r="169" spans="1:10" ht="160.5" customHeight="1" x14ac:dyDescent="0.2">
      <c r="A169" s="7"/>
      <c r="B169" s="8"/>
      <c r="C169" s="260" t="s">
        <v>180</v>
      </c>
      <c r="D169" s="144" t="s">
        <v>318</v>
      </c>
      <c r="E169" s="145" t="s">
        <v>1</v>
      </c>
      <c r="F169" s="146">
        <v>75</v>
      </c>
      <c r="G169" s="180">
        <v>0</v>
      </c>
      <c r="H169" s="151">
        <f>F169*G169</f>
        <v>0</v>
      </c>
    </row>
    <row r="170" spans="1:10" ht="76.5" x14ac:dyDescent="0.2">
      <c r="A170" s="7"/>
      <c r="B170" s="8"/>
      <c r="C170" s="260" t="s">
        <v>182</v>
      </c>
      <c r="D170" s="144" t="s">
        <v>189</v>
      </c>
      <c r="E170" s="145"/>
      <c r="F170" s="146"/>
      <c r="G170" s="151"/>
      <c r="H170" s="151">
        <f>SUM(H151:H169)*0.1</f>
        <v>0</v>
      </c>
    </row>
    <row r="171" spans="1:10" x14ac:dyDescent="0.2">
      <c r="A171" s="7"/>
      <c r="B171" s="8"/>
      <c r="C171" s="8"/>
      <c r="D171" s="9"/>
      <c r="E171" s="10"/>
      <c r="F171" s="11"/>
      <c r="G171" s="12"/>
      <c r="H171" s="12"/>
    </row>
    <row r="172" spans="1:10" x14ac:dyDescent="0.2">
      <c r="A172" s="7"/>
      <c r="B172" s="8"/>
      <c r="C172" s="8"/>
      <c r="D172" s="27" t="s">
        <v>190</v>
      </c>
      <c r="E172" s="95"/>
      <c r="F172" s="96"/>
      <c r="G172" s="176" t="s">
        <v>86</v>
      </c>
      <c r="H172" s="176">
        <f>SUM(H151:H171)</f>
        <v>0</v>
      </c>
    </row>
    <row r="173" spans="1:10" x14ac:dyDescent="0.2">
      <c r="A173" s="15"/>
      <c r="B173" s="16"/>
      <c r="C173" s="16"/>
      <c r="D173" s="27"/>
      <c r="E173" s="95"/>
      <c r="F173" s="96"/>
      <c r="G173" s="176"/>
      <c r="H173" s="176"/>
    </row>
    <row r="174" spans="1:10" ht="15.75" x14ac:dyDescent="0.25">
      <c r="A174" s="297" t="s">
        <v>45</v>
      </c>
      <c r="B174" s="298"/>
      <c r="C174" s="298"/>
      <c r="D174" s="299"/>
      <c r="E174" s="300"/>
      <c r="F174" s="301"/>
      <c r="G174" s="302"/>
      <c r="H174" s="302"/>
    </row>
    <row r="175" spans="1:10" x14ac:dyDescent="0.2">
      <c r="A175" s="50"/>
      <c r="B175" s="122"/>
      <c r="C175" s="122"/>
      <c r="D175" s="123"/>
      <c r="E175" s="124"/>
      <c r="F175" s="125"/>
      <c r="G175" s="127"/>
      <c r="H175" s="127"/>
      <c r="I175" s="338" t="s">
        <v>361</v>
      </c>
      <c r="J175" s="338" t="s">
        <v>362</v>
      </c>
    </row>
    <row r="176" spans="1:10" ht="15" x14ac:dyDescent="0.2">
      <c r="A176" s="303" t="s">
        <v>191</v>
      </c>
      <c r="B176" s="304"/>
      <c r="C176" s="304"/>
      <c r="D176" s="305"/>
      <c r="E176" s="306"/>
      <c r="F176" s="307"/>
      <c r="G176" s="308"/>
      <c r="H176" s="308"/>
    </row>
    <row r="177" spans="1:11" ht="25.5" x14ac:dyDescent="0.2">
      <c r="A177" s="309"/>
      <c r="B177" s="304"/>
      <c r="C177" s="158">
        <v>4.0999999999999996</v>
      </c>
      <c r="D177" s="159" t="s">
        <v>319</v>
      </c>
      <c r="E177" s="160" t="s">
        <v>1</v>
      </c>
      <c r="F177" s="161">
        <v>192</v>
      </c>
      <c r="G177" s="180">
        <v>0</v>
      </c>
      <c r="H177" s="162">
        <f>F177*G177</f>
        <v>0</v>
      </c>
      <c r="I177" s="340"/>
      <c r="J177" s="340"/>
    </row>
    <row r="178" spans="1:11" ht="38.25" x14ac:dyDescent="0.2">
      <c r="A178" s="309"/>
      <c r="B178" s="304"/>
      <c r="C178" s="158">
        <v>4.2</v>
      </c>
      <c r="D178" s="159" t="s">
        <v>320</v>
      </c>
      <c r="E178" s="160" t="s">
        <v>1</v>
      </c>
      <c r="F178" s="161">
        <v>48</v>
      </c>
      <c r="G178" s="180">
        <v>0</v>
      </c>
      <c r="H178" s="162">
        <f>F178*G178</f>
        <v>0</v>
      </c>
      <c r="I178" s="340"/>
      <c r="J178" s="340"/>
    </row>
    <row r="179" spans="1:11" ht="25.5" x14ac:dyDescent="0.2">
      <c r="A179" s="309"/>
      <c r="B179" s="304"/>
      <c r="C179" s="158">
        <v>4.3</v>
      </c>
      <c r="D179" s="159" t="s">
        <v>321</v>
      </c>
      <c r="E179" s="160" t="s">
        <v>78</v>
      </c>
      <c r="F179" s="161">
        <v>10</v>
      </c>
      <c r="G179" s="180">
        <v>0</v>
      </c>
      <c r="H179" s="162">
        <f>F179*G179</f>
        <v>0</v>
      </c>
      <c r="I179" s="340"/>
      <c r="J179" s="340"/>
      <c r="K179" s="262"/>
    </row>
    <row r="180" spans="1:11" ht="15.75" x14ac:dyDescent="0.25">
      <c r="A180" s="310" t="s">
        <v>195</v>
      </c>
      <c r="B180" s="288"/>
      <c r="C180" s="311"/>
      <c r="D180" s="312"/>
      <c r="E180" s="313"/>
      <c r="F180" s="314"/>
      <c r="G180" s="151" t="s">
        <v>2</v>
      </c>
      <c r="H180" s="315"/>
      <c r="I180" s="262"/>
      <c r="K180" s="262"/>
    </row>
    <row r="181" spans="1:11" x14ac:dyDescent="0.2">
      <c r="A181" s="7"/>
      <c r="B181" s="8"/>
      <c r="C181" s="143" t="s">
        <v>196</v>
      </c>
      <c r="D181" s="144" t="s">
        <v>322</v>
      </c>
      <c r="E181" s="145" t="s">
        <v>78</v>
      </c>
      <c r="F181" s="146">
        <v>1</v>
      </c>
      <c r="G181" s="180">
        <v>0</v>
      </c>
      <c r="H181" s="151">
        <f t="shared" ref="H181:H186" si="3">F181*G181</f>
        <v>0</v>
      </c>
      <c r="I181" s="340"/>
      <c r="J181" s="340"/>
      <c r="K181" s="262"/>
    </row>
    <row r="182" spans="1:11" x14ac:dyDescent="0.2">
      <c r="A182" s="7"/>
      <c r="B182" s="8"/>
      <c r="C182" s="143" t="s">
        <v>198</v>
      </c>
      <c r="D182" s="144" t="s">
        <v>199</v>
      </c>
      <c r="E182" s="145" t="s">
        <v>78</v>
      </c>
      <c r="F182" s="146">
        <v>2</v>
      </c>
      <c r="G182" s="180">
        <v>0</v>
      </c>
      <c r="H182" s="151">
        <f t="shared" si="3"/>
        <v>0</v>
      </c>
      <c r="I182" s="340"/>
      <c r="J182" s="340"/>
      <c r="K182" s="262"/>
    </row>
    <row r="183" spans="1:11" s="178" customFormat="1" x14ac:dyDescent="0.2">
      <c r="A183" s="7"/>
      <c r="B183" s="8"/>
      <c r="C183" s="143" t="s">
        <v>200</v>
      </c>
      <c r="D183" s="144" t="s">
        <v>323</v>
      </c>
      <c r="E183" s="145" t="s">
        <v>78</v>
      </c>
      <c r="F183" s="146">
        <v>1</v>
      </c>
      <c r="G183" s="180">
        <v>0</v>
      </c>
      <c r="H183" s="151">
        <f t="shared" si="3"/>
        <v>0</v>
      </c>
      <c r="I183" s="340"/>
      <c r="J183" s="340"/>
    </row>
    <row r="184" spans="1:11" x14ac:dyDescent="0.2">
      <c r="A184" s="7"/>
      <c r="B184" s="8"/>
      <c r="C184" s="143" t="s">
        <v>202</v>
      </c>
      <c r="D184" s="144" t="s">
        <v>205</v>
      </c>
      <c r="E184" s="145" t="s">
        <v>78</v>
      </c>
      <c r="F184" s="146">
        <v>4</v>
      </c>
      <c r="G184" s="180">
        <v>0</v>
      </c>
      <c r="H184" s="151">
        <f t="shared" si="3"/>
        <v>0</v>
      </c>
      <c r="I184" s="342"/>
      <c r="J184" s="342"/>
    </row>
    <row r="185" spans="1:11" ht="25.5" x14ac:dyDescent="0.2">
      <c r="A185" s="7"/>
      <c r="B185" s="8"/>
      <c r="C185" s="143" t="s">
        <v>204</v>
      </c>
      <c r="D185" s="144" t="s">
        <v>207</v>
      </c>
      <c r="E185" s="145" t="s">
        <v>78</v>
      </c>
      <c r="F185" s="146">
        <v>2</v>
      </c>
      <c r="G185" s="180">
        <v>0</v>
      </c>
      <c r="H185" s="151">
        <f t="shared" si="3"/>
        <v>0</v>
      </c>
      <c r="I185" s="340"/>
      <c r="J185" s="340"/>
    </row>
    <row r="186" spans="1:11" ht="25.5" x14ac:dyDescent="0.2">
      <c r="A186" s="7"/>
      <c r="B186" s="8"/>
      <c r="C186" s="143" t="s">
        <v>206</v>
      </c>
      <c r="D186" s="144" t="s">
        <v>209</v>
      </c>
      <c r="E186" s="145" t="s">
        <v>78</v>
      </c>
      <c r="F186" s="146">
        <v>1</v>
      </c>
      <c r="G186" s="180">
        <v>0</v>
      </c>
      <c r="H186" s="151">
        <f t="shared" si="3"/>
        <v>0</v>
      </c>
      <c r="I186" s="340"/>
      <c r="J186" s="340"/>
    </row>
    <row r="187" spans="1:11" ht="25.5" x14ac:dyDescent="0.2">
      <c r="A187" s="7"/>
      <c r="B187" s="8"/>
      <c r="C187" s="158"/>
      <c r="D187" s="316" t="s">
        <v>220</v>
      </c>
      <c r="E187" s="145"/>
      <c r="F187" s="146"/>
      <c r="G187" s="162" t="s">
        <v>2</v>
      </c>
      <c r="H187" s="375"/>
      <c r="I187" s="376"/>
      <c r="J187" s="376"/>
    </row>
    <row r="188" spans="1:11" ht="25.5" x14ac:dyDescent="0.2">
      <c r="A188" s="7"/>
      <c r="B188" s="8"/>
      <c r="C188" s="260" t="s">
        <v>208</v>
      </c>
      <c r="D188" s="317" t="s">
        <v>324</v>
      </c>
      <c r="E188" s="145" t="s">
        <v>78</v>
      </c>
      <c r="F188" s="146">
        <v>2</v>
      </c>
      <c r="G188" s="180">
        <v>0</v>
      </c>
      <c r="H188" s="151">
        <f>F188*G188</f>
        <v>0</v>
      </c>
      <c r="I188" s="340"/>
      <c r="J188" s="340"/>
    </row>
    <row r="189" spans="1:11" ht="25.5" x14ac:dyDescent="0.2">
      <c r="A189" s="7"/>
      <c r="B189" s="8"/>
      <c r="C189" s="143" t="s">
        <v>210</v>
      </c>
      <c r="D189" s="319" t="s">
        <v>325</v>
      </c>
      <c r="E189" s="145" t="s">
        <v>78</v>
      </c>
      <c r="F189" s="146">
        <v>5</v>
      </c>
      <c r="G189" s="180">
        <v>0</v>
      </c>
      <c r="H189" s="151">
        <f>F189*G189</f>
        <v>0</v>
      </c>
      <c r="I189" s="340"/>
      <c r="J189" s="340"/>
    </row>
    <row r="190" spans="1:11" ht="25.5" x14ac:dyDescent="0.2">
      <c r="A190" s="7"/>
      <c r="B190" s="8"/>
      <c r="C190" s="143" t="s">
        <v>212</v>
      </c>
      <c r="D190" s="319" t="s">
        <v>326</v>
      </c>
      <c r="E190" s="145" t="s">
        <v>78</v>
      </c>
      <c r="F190" s="146">
        <v>3</v>
      </c>
      <c r="G190" s="180">
        <v>0</v>
      </c>
      <c r="H190" s="151">
        <f>F190*G190</f>
        <v>0</v>
      </c>
      <c r="I190" s="340"/>
      <c r="J190" s="340"/>
    </row>
    <row r="191" spans="1:11" ht="15.75" x14ac:dyDescent="0.25">
      <c r="A191" s="310" t="s">
        <v>229</v>
      </c>
      <c r="B191" s="288"/>
      <c r="C191" s="311"/>
      <c r="D191" s="312"/>
      <c r="E191" s="313"/>
      <c r="F191" s="314"/>
      <c r="G191" s="151" t="s">
        <v>2</v>
      </c>
      <c r="H191" s="315"/>
    </row>
    <row r="192" spans="1:11" ht="52.5" customHeight="1" x14ac:dyDescent="0.2">
      <c r="A192" s="7"/>
      <c r="B192" s="8"/>
      <c r="C192" s="260" t="s">
        <v>214</v>
      </c>
      <c r="D192" s="320" t="s">
        <v>231</v>
      </c>
      <c r="E192" s="145" t="s">
        <v>78</v>
      </c>
      <c r="F192" s="146">
        <v>2</v>
      </c>
      <c r="G192" s="180">
        <v>0</v>
      </c>
      <c r="H192" s="151">
        <f>F192*G192</f>
        <v>0</v>
      </c>
      <c r="I192" s="340"/>
      <c r="J192" s="340"/>
    </row>
    <row r="193" spans="1:11" ht="59.25" customHeight="1" x14ac:dyDescent="0.2">
      <c r="A193" s="7"/>
      <c r="B193" s="8"/>
      <c r="C193" s="318" t="s">
        <v>216</v>
      </c>
      <c r="D193" s="275" t="s">
        <v>327</v>
      </c>
      <c r="E193" s="145" t="s">
        <v>78</v>
      </c>
      <c r="F193" s="146">
        <v>1</v>
      </c>
      <c r="G193" s="180">
        <v>0</v>
      </c>
      <c r="H193" s="151">
        <f>F193*G193</f>
        <v>0</v>
      </c>
      <c r="I193" s="340"/>
      <c r="J193" s="340"/>
    </row>
    <row r="194" spans="1:11" ht="95.25" customHeight="1" x14ac:dyDescent="0.2">
      <c r="A194" s="7"/>
      <c r="B194" s="8"/>
      <c r="C194" s="318" t="s">
        <v>218</v>
      </c>
      <c r="D194" s="322" t="s">
        <v>237</v>
      </c>
      <c r="E194" s="145" t="s">
        <v>78</v>
      </c>
      <c r="F194" s="146">
        <v>2</v>
      </c>
      <c r="G194" s="180">
        <v>0</v>
      </c>
      <c r="H194" s="151">
        <f>F194*G194</f>
        <v>0</v>
      </c>
      <c r="I194" s="340"/>
      <c r="J194" s="340"/>
      <c r="K194" s="323"/>
    </row>
    <row r="195" spans="1:11" ht="79.5" customHeight="1" x14ac:dyDescent="0.2">
      <c r="A195" s="7"/>
      <c r="B195" s="8"/>
      <c r="C195" s="318" t="s">
        <v>221</v>
      </c>
      <c r="D195" s="327" t="s">
        <v>241</v>
      </c>
      <c r="E195" s="324" t="s">
        <v>78</v>
      </c>
      <c r="F195" s="325">
        <v>1</v>
      </c>
      <c r="G195" s="339">
        <v>0</v>
      </c>
      <c r="H195" s="151">
        <f>F195*G195</f>
        <v>0</v>
      </c>
      <c r="I195" s="340"/>
      <c r="J195" s="340"/>
      <c r="K195" s="323"/>
    </row>
    <row r="196" spans="1:11" ht="79.5" customHeight="1" x14ac:dyDescent="0.2">
      <c r="A196" s="328"/>
      <c r="B196" s="8"/>
      <c r="C196" s="318"/>
      <c r="D196" s="329" t="s">
        <v>242</v>
      </c>
      <c r="E196" s="324"/>
      <c r="F196" s="325"/>
      <c r="G196" s="326"/>
      <c r="H196" s="151"/>
      <c r="K196" s="323"/>
    </row>
    <row r="197" spans="1:11" ht="16.5" customHeight="1" x14ac:dyDescent="0.2">
      <c r="A197" s="310" t="s">
        <v>243</v>
      </c>
      <c r="B197" s="8"/>
      <c r="C197" s="318"/>
      <c r="D197" s="330"/>
      <c r="E197" s="324"/>
      <c r="F197" s="325"/>
      <c r="G197" s="326"/>
      <c r="H197" s="375"/>
      <c r="I197" s="376"/>
      <c r="J197" s="376"/>
      <c r="K197" s="323"/>
    </row>
    <row r="198" spans="1:11" ht="80.25" customHeight="1" x14ac:dyDescent="0.2">
      <c r="A198" s="328"/>
      <c r="B198" s="8"/>
      <c r="C198" s="318" t="s">
        <v>223</v>
      </c>
      <c r="D198" s="275" t="s">
        <v>328</v>
      </c>
      <c r="E198" s="324" t="s">
        <v>78</v>
      </c>
      <c r="F198" s="325">
        <v>1</v>
      </c>
      <c r="G198" s="339">
        <v>0</v>
      </c>
      <c r="H198" s="151">
        <f>F198*G198</f>
        <v>0</v>
      </c>
      <c r="I198" s="340"/>
      <c r="J198" s="340"/>
      <c r="K198" s="323"/>
    </row>
    <row r="199" spans="1:11" ht="23.25" customHeight="1" x14ac:dyDescent="0.2">
      <c r="A199" s="310" t="s">
        <v>329</v>
      </c>
      <c r="B199" s="8"/>
      <c r="C199" s="318"/>
      <c r="D199" s="330"/>
      <c r="E199" s="324"/>
      <c r="F199" s="325"/>
      <c r="G199" s="326"/>
      <c r="H199" s="375"/>
      <c r="I199" s="376"/>
      <c r="J199" s="376"/>
      <c r="K199" s="323"/>
    </row>
    <row r="200" spans="1:11" ht="23.25" customHeight="1" x14ac:dyDescent="0.2">
      <c r="A200" s="328"/>
      <c r="B200" s="8"/>
      <c r="C200" s="143" t="s">
        <v>225</v>
      </c>
      <c r="D200" s="159" t="s">
        <v>330</v>
      </c>
      <c r="E200" s="160" t="s">
        <v>1</v>
      </c>
      <c r="F200" s="161">
        <v>75</v>
      </c>
      <c r="G200" s="180">
        <v>0</v>
      </c>
      <c r="H200" s="162">
        <f>F200*G200</f>
        <v>0</v>
      </c>
      <c r="I200" s="340"/>
      <c r="J200" s="340"/>
      <c r="K200" s="323"/>
    </row>
    <row r="201" spans="1:11" ht="27.75" customHeight="1" x14ac:dyDescent="0.2">
      <c r="A201" s="328"/>
      <c r="B201" s="8"/>
      <c r="C201" s="143" t="s">
        <v>227</v>
      </c>
      <c r="D201" s="159" t="s">
        <v>331</v>
      </c>
      <c r="E201" s="160" t="s">
        <v>78</v>
      </c>
      <c r="F201" s="161">
        <v>1</v>
      </c>
      <c r="G201" s="180">
        <v>0</v>
      </c>
      <c r="H201" s="162">
        <f>F201*G201</f>
        <v>0</v>
      </c>
      <c r="I201" s="340"/>
      <c r="J201" s="340"/>
      <c r="K201" s="323"/>
    </row>
    <row r="202" spans="1:11" ht="17.25" customHeight="1" x14ac:dyDescent="0.2">
      <c r="A202" s="328"/>
      <c r="B202" s="8"/>
      <c r="C202" s="143" t="s">
        <v>230</v>
      </c>
      <c r="D202" s="159" t="s">
        <v>332</v>
      </c>
      <c r="E202" s="160" t="s">
        <v>78</v>
      </c>
      <c r="F202" s="161">
        <v>1</v>
      </c>
      <c r="G202" s="180">
        <v>0</v>
      </c>
      <c r="H202" s="162">
        <f>F202*G202</f>
        <v>0</v>
      </c>
      <c r="I202" s="341"/>
      <c r="J202" s="340"/>
      <c r="K202" s="323"/>
    </row>
    <row r="203" spans="1:11" ht="17.25" customHeight="1" x14ac:dyDescent="0.2">
      <c r="A203" s="328"/>
      <c r="B203" s="8"/>
      <c r="C203" s="143" t="s">
        <v>232</v>
      </c>
      <c r="D203" s="159" t="s">
        <v>333</v>
      </c>
      <c r="E203" s="160" t="s">
        <v>78</v>
      </c>
      <c r="F203" s="161">
        <v>1</v>
      </c>
      <c r="G203" s="180">
        <v>0</v>
      </c>
      <c r="H203" s="162">
        <f>F203*G203</f>
        <v>0</v>
      </c>
      <c r="I203" s="341"/>
      <c r="J203" s="340"/>
      <c r="K203" s="323"/>
    </row>
    <row r="204" spans="1:11" ht="15" customHeight="1" x14ac:dyDescent="0.2">
      <c r="A204" s="328"/>
      <c r="B204" s="8"/>
      <c r="C204" s="143" t="s">
        <v>234</v>
      </c>
      <c r="D204" s="159" t="s">
        <v>334</v>
      </c>
      <c r="E204" s="160" t="s">
        <v>78</v>
      </c>
      <c r="F204" s="161">
        <v>1</v>
      </c>
      <c r="G204" s="180">
        <v>0</v>
      </c>
      <c r="H204" s="162">
        <f>F204*G204</f>
        <v>0</v>
      </c>
      <c r="I204" s="341"/>
      <c r="J204" s="340"/>
      <c r="K204" s="323"/>
    </row>
    <row r="205" spans="1:11" x14ac:dyDescent="0.2">
      <c r="A205" s="7"/>
      <c r="B205" s="8"/>
      <c r="C205" s="331"/>
      <c r="D205" s="332"/>
      <c r="E205" s="333"/>
      <c r="F205" s="334"/>
      <c r="G205" s="335"/>
      <c r="H205" s="151"/>
      <c r="I205" s="323"/>
    </row>
    <row r="206" spans="1:11" ht="25.5" x14ac:dyDescent="0.2">
      <c r="A206" s="7"/>
      <c r="B206" s="8"/>
      <c r="C206" s="260" t="s">
        <v>236</v>
      </c>
      <c r="D206" s="144" t="s">
        <v>247</v>
      </c>
      <c r="E206" s="145" t="s">
        <v>78</v>
      </c>
      <c r="F206" s="146">
        <v>1</v>
      </c>
      <c r="G206" s="180">
        <v>0</v>
      </c>
      <c r="H206" s="162">
        <f>F206*G206</f>
        <v>0</v>
      </c>
      <c r="I206" s="323"/>
    </row>
    <row r="207" spans="1:11" ht="76.5" x14ac:dyDescent="0.2">
      <c r="A207" s="7"/>
      <c r="B207" s="8"/>
      <c r="C207" s="260" t="s">
        <v>238</v>
      </c>
      <c r="D207" s="144" t="s">
        <v>249</v>
      </c>
      <c r="E207" s="145" t="s">
        <v>78</v>
      </c>
      <c r="F207" s="146">
        <v>1</v>
      </c>
      <c r="G207" s="151"/>
      <c r="H207" s="151">
        <f>SUM(H177:H205)*0.1</f>
        <v>0</v>
      </c>
      <c r="I207" s="323"/>
    </row>
    <row r="208" spans="1:11" ht="7.5" customHeight="1" x14ac:dyDescent="0.2">
      <c r="A208" s="7"/>
      <c r="B208" s="8"/>
      <c r="C208" s="336"/>
      <c r="D208" s="9"/>
      <c r="E208" s="10"/>
      <c r="F208" s="11"/>
      <c r="G208" s="12"/>
      <c r="H208" s="12"/>
    </row>
    <row r="209" spans="1:10" s="178" customFormat="1" ht="25.5" x14ac:dyDescent="0.2">
      <c r="A209" s="7"/>
      <c r="B209" s="16"/>
      <c r="C209" s="337"/>
      <c r="D209" s="27" t="s">
        <v>250</v>
      </c>
      <c r="E209" s="95"/>
      <c r="F209" s="96"/>
      <c r="G209" s="176" t="s">
        <v>86</v>
      </c>
      <c r="H209" s="176">
        <f>SUM(H177:H208)</f>
        <v>0</v>
      </c>
      <c r="I209" s="5"/>
      <c r="J209" s="5"/>
    </row>
    <row r="210" spans="1:10" x14ac:dyDescent="0.2">
      <c r="A210" s="15"/>
      <c r="B210" s="16"/>
      <c r="C210" s="337"/>
      <c r="D210" s="27"/>
      <c r="E210" s="95"/>
      <c r="F210" s="96"/>
      <c r="G210" s="176"/>
      <c r="H210" s="176"/>
    </row>
    <row r="211" spans="1:10" x14ac:dyDescent="0.2">
      <c r="A211" s="15"/>
      <c r="B211" s="16"/>
      <c r="C211" s="337"/>
      <c r="D211" s="27"/>
      <c r="E211" s="95"/>
      <c r="F211" s="96"/>
      <c r="G211" s="176"/>
      <c r="H211" s="176"/>
    </row>
    <row r="212" spans="1:10" ht="20.25" x14ac:dyDescent="0.3">
      <c r="A212" s="31"/>
      <c r="B212" s="32"/>
      <c r="C212" s="32"/>
      <c r="D212" s="33"/>
      <c r="E212" s="34"/>
      <c r="F212" s="35"/>
      <c r="G212" s="36"/>
      <c r="H212" s="36"/>
      <c r="I212" s="178"/>
      <c r="J212" s="178"/>
    </row>
    <row r="213" spans="1:10" x14ac:dyDescent="0.2">
      <c r="A213" s="37"/>
      <c r="B213" s="38"/>
      <c r="C213" s="38"/>
      <c r="D213" s="39"/>
      <c r="E213" s="40"/>
      <c r="F213" s="41"/>
      <c r="G213" s="42"/>
      <c r="H213" s="42"/>
    </row>
    <row r="214" spans="1:10" x14ac:dyDescent="0.2">
      <c r="A214" s="7"/>
      <c r="B214" s="8"/>
      <c r="C214" s="8"/>
      <c r="D214" s="9"/>
      <c r="E214" s="10"/>
      <c r="F214" s="11"/>
      <c r="G214" s="12"/>
      <c r="H214" s="12"/>
    </row>
    <row r="215" spans="1:10" x14ac:dyDescent="0.2">
      <c r="A215" s="7"/>
      <c r="B215" s="8"/>
      <c r="C215" s="8"/>
      <c r="D215" s="9"/>
      <c r="E215" s="10"/>
      <c r="F215" s="11"/>
      <c r="G215" s="12"/>
      <c r="H215" s="12"/>
    </row>
    <row r="216" spans="1:10" x14ac:dyDescent="0.2">
      <c r="A216" s="7"/>
      <c r="B216" s="8"/>
      <c r="C216" s="8"/>
      <c r="D216" s="9"/>
      <c r="E216" s="10"/>
      <c r="F216" s="11"/>
      <c r="G216" s="12"/>
      <c r="H216" s="12"/>
    </row>
    <row r="217" spans="1:10" x14ac:dyDescent="0.2">
      <c r="A217" s="7"/>
      <c r="B217" s="8"/>
      <c r="C217" s="8"/>
      <c r="D217" s="9"/>
      <c r="E217" s="10"/>
      <c r="F217" s="11"/>
      <c r="G217" s="12"/>
      <c r="H217" s="12"/>
    </row>
    <row r="218" spans="1:10" x14ac:dyDescent="0.2">
      <c r="A218" s="7"/>
      <c r="B218" s="8"/>
      <c r="C218" s="8"/>
      <c r="D218" s="9"/>
      <c r="E218" s="10"/>
      <c r="F218" s="11"/>
      <c r="G218" s="12"/>
      <c r="H218" s="12"/>
    </row>
    <row r="219" spans="1:10" s="179" customFormat="1" x14ac:dyDescent="0.2">
      <c r="A219" s="7"/>
      <c r="B219" s="8"/>
      <c r="C219" s="8"/>
      <c r="D219" s="9"/>
      <c r="E219" s="10"/>
      <c r="F219" s="11"/>
      <c r="G219" s="12"/>
      <c r="H219" s="12"/>
      <c r="I219" s="5"/>
      <c r="J219" s="5"/>
    </row>
    <row r="220" spans="1:10" s="178" customFormat="1" x14ac:dyDescent="0.2">
      <c r="A220" s="7"/>
      <c r="B220" s="8"/>
      <c r="C220" s="8"/>
      <c r="D220" s="9"/>
      <c r="E220" s="10"/>
      <c r="F220" s="11"/>
      <c r="G220" s="12"/>
      <c r="H220" s="12"/>
      <c r="I220" s="5"/>
      <c r="J220" s="5"/>
    </row>
    <row r="221" spans="1:10" s="178" customFormat="1" x14ac:dyDescent="0.2">
      <c r="A221" s="7"/>
      <c r="B221" s="8"/>
      <c r="C221" s="8"/>
      <c r="D221" s="9"/>
      <c r="E221" s="10"/>
      <c r="F221" s="11"/>
      <c r="G221" s="12"/>
      <c r="H221" s="12"/>
      <c r="I221" s="5"/>
      <c r="J221" s="5"/>
    </row>
    <row r="222" spans="1:10" s="178" customFormat="1" x14ac:dyDescent="0.2">
      <c r="A222" s="7"/>
      <c r="B222" s="8"/>
      <c r="C222" s="8"/>
      <c r="D222" s="9"/>
      <c r="E222" s="10"/>
      <c r="F222" s="11"/>
      <c r="G222" s="12"/>
      <c r="H222" s="12"/>
      <c r="I222" s="179"/>
      <c r="J222" s="179"/>
    </row>
    <row r="223" spans="1:10" x14ac:dyDescent="0.2">
      <c r="A223" s="7"/>
      <c r="B223" s="8"/>
      <c r="C223" s="8"/>
      <c r="D223" s="9"/>
      <c r="E223" s="10"/>
      <c r="F223" s="11"/>
      <c r="G223" s="12"/>
      <c r="H223" s="12"/>
      <c r="I223" s="178"/>
      <c r="J223" s="178"/>
    </row>
    <row r="224" spans="1:10" x14ac:dyDescent="0.2">
      <c r="A224" s="7"/>
      <c r="B224" s="8"/>
      <c r="C224" s="8"/>
      <c r="D224" s="9"/>
      <c r="E224" s="10"/>
      <c r="F224" s="11"/>
      <c r="G224" s="12"/>
      <c r="H224" s="12"/>
      <c r="I224" s="178"/>
      <c r="J224" s="178"/>
    </row>
    <row r="225" spans="1:10" x14ac:dyDescent="0.2">
      <c r="A225" s="7"/>
      <c r="B225" s="8"/>
      <c r="C225" s="8"/>
      <c r="D225" s="9"/>
      <c r="E225" s="10"/>
      <c r="F225" s="11"/>
      <c r="G225" s="12"/>
      <c r="H225" s="12"/>
      <c r="I225" s="178"/>
      <c r="J225" s="178"/>
    </row>
  </sheetData>
  <sheetProtection password="CF77" sheet="1" objects="1" scenarios="1"/>
  <pageMargins left="1.25" right="0.75" top="1" bottom="1" header="0.5" footer="0.5"/>
  <pageSetup paperSize="9" scale="70" fitToHeight="0" orientation="portrait" horizontalDpi="1200" verticalDpi="1200" r:id="rId1"/>
  <headerFooter alignWithMargins="0">
    <oddFooter>&amp;R&amp;"Arial CE,Italic"&amp;8&amp;P
&amp;F</oddFooter>
  </headerFooter>
  <rowBreaks count="8" manualBreakCount="8">
    <brk id="45" max="16383" man="1"/>
    <brk id="97" max="16383" man="1"/>
    <brk id="107" max="16383" man="1"/>
    <brk id="112" max="16383" man="1"/>
    <brk id="147" max="16383" man="1"/>
    <brk id="172" max="16383" man="1"/>
    <brk id="196" max="16383" man="1"/>
    <brk id="2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144"/>
  <sheetViews>
    <sheetView view="pageBreakPreview" topLeftCell="A140" zoomScaleNormal="100" zoomScaleSheetLayoutView="100" workbookViewId="0">
      <selection activeCell="F187" sqref="F187"/>
    </sheetView>
  </sheetViews>
  <sheetFormatPr defaultRowHeight="12.75" x14ac:dyDescent="0.2"/>
  <cols>
    <col min="1" max="1" width="9.140625" style="182"/>
    <col min="2" max="2" width="4.85546875" style="182" customWidth="1"/>
    <col min="3" max="3" width="5.28515625" style="182" customWidth="1"/>
    <col min="4" max="4" width="30.85546875" style="182" customWidth="1"/>
    <col min="5" max="5" width="5.42578125" style="182" customWidth="1"/>
    <col min="6" max="6" width="7.28515625" style="182" customWidth="1"/>
    <col min="7" max="7" width="7.85546875" style="182" customWidth="1"/>
    <col min="8" max="8" width="11.28515625" style="182" customWidth="1"/>
    <col min="9" max="257" width="9.140625" style="182"/>
    <col min="258" max="258" width="4.85546875" style="182" customWidth="1"/>
    <col min="259" max="259" width="5.28515625" style="182" customWidth="1"/>
    <col min="260" max="260" width="30.85546875" style="182" customWidth="1"/>
    <col min="261" max="261" width="5.42578125" style="182" customWidth="1"/>
    <col min="262" max="262" width="7.28515625" style="182" customWidth="1"/>
    <col min="263" max="263" width="7.85546875" style="182" customWidth="1"/>
    <col min="264" max="264" width="11.28515625" style="182" customWidth="1"/>
    <col min="265" max="513" width="9.140625" style="182"/>
    <col min="514" max="514" width="4.85546875" style="182" customWidth="1"/>
    <col min="515" max="515" width="5.28515625" style="182" customWidth="1"/>
    <col min="516" max="516" width="30.85546875" style="182" customWidth="1"/>
    <col min="517" max="517" width="5.42578125" style="182" customWidth="1"/>
    <col min="518" max="518" width="7.28515625" style="182" customWidth="1"/>
    <col min="519" max="519" width="7.85546875" style="182" customWidth="1"/>
    <col min="520" max="520" width="11.28515625" style="182" customWidth="1"/>
    <col min="521" max="769" width="9.140625" style="182"/>
    <col min="770" max="770" width="4.85546875" style="182" customWidth="1"/>
    <col min="771" max="771" width="5.28515625" style="182" customWidth="1"/>
    <col min="772" max="772" width="30.85546875" style="182" customWidth="1"/>
    <col min="773" max="773" width="5.42578125" style="182" customWidth="1"/>
    <col min="774" max="774" width="7.28515625" style="182" customWidth="1"/>
    <col min="775" max="775" width="7.85546875" style="182" customWidth="1"/>
    <col min="776" max="776" width="11.28515625" style="182" customWidth="1"/>
    <col min="777" max="1025" width="9.140625" style="182"/>
    <col min="1026" max="1026" width="4.85546875" style="182" customWidth="1"/>
    <col min="1027" max="1027" width="5.28515625" style="182" customWidth="1"/>
    <col min="1028" max="1028" width="30.85546875" style="182" customWidth="1"/>
    <col min="1029" max="1029" width="5.42578125" style="182" customWidth="1"/>
    <col min="1030" max="1030" width="7.28515625" style="182" customWidth="1"/>
    <col min="1031" max="1031" width="7.85546875" style="182" customWidth="1"/>
    <col min="1032" max="1032" width="11.28515625" style="182" customWidth="1"/>
    <col min="1033" max="1281" width="9.140625" style="182"/>
    <col min="1282" max="1282" width="4.85546875" style="182" customWidth="1"/>
    <col min="1283" max="1283" width="5.28515625" style="182" customWidth="1"/>
    <col min="1284" max="1284" width="30.85546875" style="182" customWidth="1"/>
    <col min="1285" max="1285" width="5.42578125" style="182" customWidth="1"/>
    <col min="1286" max="1286" width="7.28515625" style="182" customWidth="1"/>
    <col min="1287" max="1287" width="7.85546875" style="182" customWidth="1"/>
    <col min="1288" max="1288" width="11.28515625" style="182" customWidth="1"/>
    <col min="1289" max="1537" width="9.140625" style="182"/>
    <col min="1538" max="1538" width="4.85546875" style="182" customWidth="1"/>
    <col min="1539" max="1539" width="5.28515625" style="182" customWidth="1"/>
    <col min="1540" max="1540" width="30.85546875" style="182" customWidth="1"/>
    <col min="1541" max="1541" width="5.42578125" style="182" customWidth="1"/>
    <col min="1542" max="1542" width="7.28515625" style="182" customWidth="1"/>
    <col min="1543" max="1543" width="7.85546875" style="182" customWidth="1"/>
    <col min="1544" max="1544" width="11.28515625" style="182" customWidth="1"/>
    <col min="1545" max="1793" width="9.140625" style="182"/>
    <col min="1794" max="1794" width="4.85546875" style="182" customWidth="1"/>
    <col min="1795" max="1795" width="5.28515625" style="182" customWidth="1"/>
    <col min="1796" max="1796" width="30.85546875" style="182" customWidth="1"/>
    <col min="1797" max="1797" width="5.42578125" style="182" customWidth="1"/>
    <col min="1798" max="1798" width="7.28515625" style="182" customWidth="1"/>
    <col min="1799" max="1799" width="7.85546875" style="182" customWidth="1"/>
    <col min="1800" max="1800" width="11.28515625" style="182" customWidth="1"/>
    <col min="1801" max="2049" width="9.140625" style="182"/>
    <col min="2050" max="2050" width="4.85546875" style="182" customWidth="1"/>
    <col min="2051" max="2051" width="5.28515625" style="182" customWidth="1"/>
    <col min="2052" max="2052" width="30.85546875" style="182" customWidth="1"/>
    <col min="2053" max="2053" width="5.42578125" style="182" customWidth="1"/>
    <col min="2054" max="2054" width="7.28515625" style="182" customWidth="1"/>
    <col min="2055" max="2055" width="7.85546875" style="182" customWidth="1"/>
    <col min="2056" max="2056" width="11.28515625" style="182" customWidth="1"/>
    <col min="2057" max="2305" width="9.140625" style="182"/>
    <col min="2306" max="2306" width="4.85546875" style="182" customWidth="1"/>
    <col min="2307" max="2307" width="5.28515625" style="182" customWidth="1"/>
    <col min="2308" max="2308" width="30.85546875" style="182" customWidth="1"/>
    <col min="2309" max="2309" width="5.42578125" style="182" customWidth="1"/>
    <col min="2310" max="2310" width="7.28515625" style="182" customWidth="1"/>
    <col min="2311" max="2311" width="7.85546875" style="182" customWidth="1"/>
    <col min="2312" max="2312" width="11.28515625" style="182" customWidth="1"/>
    <col min="2313" max="2561" width="9.140625" style="182"/>
    <col min="2562" max="2562" width="4.85546875" style="182" customWidth="1"/>
    <col min="2563" max="2563" width="5.28515625" style="182" customWidth="1"/>
    <col min="2564" max="2564" width="30.85546875" style="182" customWidth="1"/>
    <col min="2565" max="2565" width="5.42578125" style="182" customWidth="1"/>
    <col min="2566" max="2566" width="7.28515625" style="182" customWidth="1"/>
    <col min="2567" max="2567" width="7.85546875" style="182" customWidth="1"/>
    <col min="2568" max="2568" width="11.28515625" style="182" customWidth="1"/>
    <col min="2569" max="2817" width="9.140625" style="182"/>
    <col min="2818" max="2818" width="4.85546875" style="182" customWidth="1"/>
    <col min="2819" max="2819" width="5.28515625" style="182" customWidth="1"/>
    <col min="2820" max="2820" width="30.85546875" style="182" customWidth="1"/>
    <col min="2821" max="2821" width="5.42578125" style="182" customWidth="1"/>
    <col min="2822" max="2822" width="7.28515625" style="182" customWidth="1"/>
    <col min="2823" max="2823" width="7.85546875" style="182" customWidth="1"/>
    <col min="2824" max="2824" width="11.28515625" style="182" customWidth="1"/>
    <col min="2825" max="3073" width="9.140625" style="182"/>
    <col min="3074" max="3074" width="4.85546875" style="182" customWidth="1"/>
    <col min="3075" max="3075" width="5.28515625" style="182" customWidth="1"/>
    <col min="3076" max="3076" width="30.85546875" style="182" customWidth="1"/>
    <col min="3077" max="3077" width="5.42578125" style="182" customWidth="1"/>
    <col min="3078" max="3078" width="7.28515625" style="182" customWidth="1"/>
    <col min="3079" max="3079" width="7.85546875" style="182" customWidth="1"/>
    <col min="3080" max="3080" width="11.28515625" style="182" customWidth="1"/>
    <col min="3081" max="3329" width="9.140625" style="182"/>
    <col min="3330" max="3330" width="4.85546875" style="182" customWidth="1"/>
    <col min="3331" max="3331" width="5.28515625" style="182" customWidth="1"/>
    <col min="3332" max="3332" width="30.85546875" style="182" customWidth="1"/>
    <col min="3333" max="3333" width="5.42578125" style="182" customWidth="1"/>
    <col min="3334" max="3334" width="7.28515625" style="182" customWidth="1"/>
    <col min="3335" max="3335" width="7.85546875" style="182" customWidth="1"/>
    <col min="3336" max="3336" width="11.28515625" style="182" customWidth="1"/>
    <col min="3337" max="3585" width="9.140625" style="182"/>
    <col min="3586" max="3586" width="4.85546875" style="182" customWidth="1"/>
    <col min="3587" max="3587" width="5.28515625" style="182" customWidth="1"/>
    <col min="3588" max="3588" width="30.85546875" style="182" customWidth="1"/>
    <col min="3589" max="3589" width="5.42578125" style="182" customWidth="1"/>
    <col min="3590" max="3590" width="7.28515625" style="182" customWidth="1"/>
    <col min="3591" max="3591" width="7.85546875" style="182" customWidth="1"/>
    <col min="3592" max="3592" width="11.28515625" style="182" customWidth="1"/>
    <col min="3593" max="3841" width="9.140625" style="182"/>
    <col min="3842" max="3842" width="4.85546875" style="182" customWidth="1"/>
    <col min="3843" max="3843" width="5.28515625" style="182" customWidth="1"/>
    <col min="3844" max="3844" width="30.85546875" style="182" customWidth="1"/>
    <col min="3845" max="3845" width="5.42578125" style="182" customWidth="1"/>
    <col min="3846" max="3846" width="7.28515625" style="182" customWidth="1"/>
    <col min="3847" max="3847" width="7.85546875" style="182" customWidth="1"/>
    <col min="3848" max="3848" width="11.28515625" style="182" customWidth="1"/>
    <col min="3849" max="4097" width="9.140625" style="182"/>
    <col min="4098" max="4098" width="4.85546875" style="182" customWidth="1"/>
    <col min="4099" max="4099" width="5.28515625" style="182" customWidth="1"/>
    <col min="4100" max="4100" width="30.85546875" style="182" customWidth="1"/>
    <col min="4101" max="4101" width="5.42578125" style="182" customWidth="1"/>
    <col min="4102" max="4102" width="7.28515625" style="182" customWidth="1"/>
    <col min="4103" max="4103" width="7.85546875" style="182" customWidth="1"/>
    <col min="4104" max="4104" width="11.28515625" style="182" customWidth="1"/>
    <col min="4105" max="4353" width="9.140625" style="182"/>
    <col min="4354" max="4354" width="4.85546875" style="182" customWidth="1"/>
    <col min="4355" max="4355" width="5.28515625" style="182" customWidth="1"/>
    <col min="4356" max="4356" width="30.85546875" style="182" customWidth="1"/>
    <col min="4357" max="4357" width="5.42578125" style="182" customWidth="1"/>
    <col min="4358" max="4358" width="7.28515625" style="182" customWidth="1"/>
    <col min="4359" max="4359" width="7.85546875" style="182" customWidth="1"/>
    <col min="4360" max="4360" width="11.28515625" style="182" customWidth="1"/>
    <col min="4361" max="4609" width="9.140625" style="182"/>
    <col min="4610" max="4610" width="4.85546875" style="182" customWidth="1"/>
    <col min="4611" max="4611" width="5.28515625" style="182" customWidth="1"/>
    <col min="4612" max="4612" width="30.85546875" style="182" customWidth="1"/>
    <col min="4613" max="4613" width="5.42578125" style="182" customWidth="1"/>
    <col min="4614" max="4614" width="7.28515625" style="182" customWidth="1"/>
    <col min="4615" max="4615" width="7.85546875" style="182" customWidth="1"/>
    <col min="4616" max="4616" width="11.28515625" style="182" customWidth="1"/>
    <col min="4617" max="4865" width="9.140625" style="182"/>
    <col min="4866" max="4866" width="4.85546875" style="182" customWidth="1"/>
    <col min="4867" max="4867" width="5.28515625" style="182" customWidth="1"/>
    <col min="4868" max="4868" width="30.85546875" style="182" customWidth="1"/>
    <col min="4869" max="4869" width="5.42578125" style="182" customWidth="1"/>
    <col min="4870" max="4870" width="7.28515625" style="182" customWidth="1"/>
    <col min="4871" max="4871" width="7.85546875" style="182" customWidth="1"/>
    <col min="4872" max="4872" width="11.28515625" style="182" customWidth="1"/>
    <col min="4873" max="5121" width="9.140625" style="182"/>
    <col min="5122" max="5122" width="4.85546875" style="182" customWidth="1"/>
    <col min="5123" max="5123" width="5.28515625" style="182" customWidth="1"/>
    <col min="5124" max="5124" width="30.85546875" style="182" customWidth="1"/>
    <col min="5125" max="5125" width="5.42578125" style="182" customWidth="1"/>
    <col min="5126" max="5126" width="7.28515625" style="182" customWidth="1"/>
    <col min="5127" max="5127" width="7.85546875" style="182" customWidth="1"/>
    <col min="5128" max="5128" width="11.28515625" style="182" customWidth="1"/>
    <col min="5129" max="5377" width="9.140625" style="182"/>
    <col min="5378" max="5378" width="4.85546875" style="182" customWidth="1"/>
    <col min="5379" max="5379" width="5.28515625" style="182" customWidth="1"/>
    <col min="5380" max="5380" width="30.85546875" style="182" customWidth="1"/>
    <col min="5381" max="5381" width="5.42578125" style="182" customWidth="1"/>
    <col min="5382" max="5382" width="7.28515625" style="182" customWidth="1"/>
    <col min="5383" max="5383" width="7.85546875" style="182" customWidth="1"/>
    <col min="5384" max="5384" width="11.28515625" style="182" customWidth="1"/>
    <col min="5385" max="5633" width="9.140625" style="182"/>
    <col min="5634" max="5634" width="4.85546875" style="182" customWidth="1"/>
    <col min="5635" max="5635" width="5.28515625" style="182" customWidth="1"/>
    <col min="5636" max="5636" width="30.85546875" style="182" customWidth="1"/>
    <col min="5637" max="5637" width="5.42578125" style="182" customWidth="1"/>
    <col min="5638" max="5638" width="7.28515625" style="182" customWidth="1"/>
    <col min="5639" max="5639" width="7.85546875" style="182" customWidth="1"/>
    <col min="5640" max="5640" width="11.28515625" style="182" customWidth="1"/>
    <col min="5641" max="5889" width="9.140625" style="182"/>
    <col min="5890" max="5890" width="4.85546875" style="182" customWidth="1"/>
    <col min="5891" max="5891" width="5.28515625" style="182" customWidth="1"/>
    <col min="5892" max="5892" width="30.85546875" style="182" customWidth="1"/>
    <col min="5893" max="5893" width="5.42578125" style="182" customWidth="1"/>
    <col min="5894" max="5894" width="7.28515625" style="182" customWidth="1"/>
    <col min="5895" max="5895" width="7.85546875" style="182" customWidth="1"/>
    <col min="5896" max="5896" width="11.28515625" style="182" customWidth="1"/>
    <col min="5897" max="6145" width="9.140625" style="182"/>
    <col min="6146" max="6146" width="4.85546875" style="182" customWidth="1"/>
    <col min="6147" max="6147" width="5.28515625" style="182" customWidth="1"/>
    <col min="6148" max="6148" width="30.85546875" style="182" customWidth="1"/>
    <col min="6149" max="6149" width="5.42578125" style="182" customWidth="1"/>
    <col min="6150" max="6150" width="7.28515625" style="182" customWidth="1"/>
    <col min="6151" max="6151" width="7.85546875" style="182" customWidth="1"/>
    <col min="6152" max="6152" width="11.28515625" style="182" customWidth="1"/>
    <col min="6153" max="6401" width="9.140625" style="182"/>
    <col min="6402" max="6402" width="4.85546875" style="182" customWidth="1"/>
    <col min="6403" max="6403" width="5.28515625" style="182" customWidth="1"/>
    <col min="6404" max="6404" width="30.85546875" style="182" customWidth="1"/>
    <col min="6405" max="6405" width="5.42578125" style="182" customWidth="1"/>
    <col min="6406" max="6406" width="7.28515625" style="182" customWidth="1"/>
    <col min="6407" max="6407" width="7.85546875" style="182" customWidth="1"/>
    <col min="6408" max="6408" width="11.28515625" style="182" customWidth="1"/>
    <col min="6409" max="6657" width="9.140625" style="182"/>
    <col min="6658" max="6658" width="4.85546875" style="182" customWidth="1"/>
    <col min="6659" max="6659" width="5.28515625" style="182" customWidth="1"/>
    <col min="6660" max="6660" width="30.85546875" style="182" customWidth="1"/>
    <col min="6661" max="6661" width="5.42578125" style="182" customWidth="1"/>
    <col min="6662" max="6662" width="7.28515625" style="182" customWidth="1"/>
    <col min="6663" max="6663" width="7.85546875" style="182" customWidth="1"/>
    <col min="6664" max="6664" width="11.28515625" style="182" customWidth="1"/>
    <col min="6665" max="6913" width="9.140625" style="182"/>
    <col min="6914" max="6914" width="4.85546875" style="182" customWidth="1"/>
    <col min="6915" max="6915" width="5.28515625" style="182" customWidth="1"/>
    <col min="6916" max="6916" width="30.85546875" style="182" customWidth="1"/>
    <col min="6917" max="6917" width="5.42578125" style="182" customWidth="1"/>
    <col min="6918" max="6918" width="7.28515625" style="182" customWidth="1"/>
    <col min="6919" max="6919" width="7.85546875" style="182" customWidth="1"/>
    <col min="6920" max="6920" width="11.28515625" style="182" customWidth="1"/>
    <col min="6921" max="7169" width="9.140625" style="182"/>
    <col min="7170" max="7170" width="4.85546875" style="182" customWidth="1"/>
    <col min="7171" max="7171" width="5.28515625" style="182" customWidth="1"/>
    <col min="7172" max="7172" width="30.85546875" style="182" customWidth="1"/>
    <col min="7173" max="7173" width="5.42578125" style="182" customWidth="1"/>
    <col min="7174" max="7174" width="7.28515625" style="182" customWidth="1"/>
    <col min="7175" max="7175" width="7.85546875" style="182" customWidth="1"/>
    <col min="7176" max="7176" width="11.28515625" style="182" customWidth="1"/>
    <col min="7177" max="7425" width="9.140625" style="182"/>
    <col min="7426" max="7426" width="4.85546875" style="182" customWidth="1"/>
    <col min="7427" max="7427" width="5.28515625" style="182" customWidth="1"/>
    <col min="7428" max="7428" width="30.85546875" style="182" customWidth="1"/>
    <col min="7429" max="7429" width="5.42578125" style="182" customWidth="1"/>
    <col min="7430" max="7430" width="7.28515625" style="182" customWidth="1"/>
    <col min="7431" max="7431" width="7.85546875" style="182" customWidth="1"/>
    <col min="7432" max="7432" width="11.28515625" style="182" customWidth="1"/>
    <col min="7433" max="7681" width="9.140625" style="182"/>
    <col min="7682" max="7682" width="4.85546875" style="182" customWidth="1"/>
    <col min="7683" max="7683" width="5.28515625" style="182" customWidth="1"/>
    <col min="7684" max="7684" width="30.85546875" style="182" customWidth="1"/>
    <col min="7685" max="7685" width="5.42578125" style="182" customWidth="1"/>
    <col min="7686" max="7686" width="7.28515625" style="182" customWidth="1"/>
    <col min="7687" max="7687" width="7.85546875" style="182" customWidth="1"/>
    <col min="7688" max="7688" width="11.28515625" style="182" customWidth="1"/>
    <col min="7689" max="7937" width="9.140625" style="182"/>
    <col min="7938" max="7938" width="4.85546875" style="182" customWidth="1"/>
    <col min="7939" max="7939" width="5.28515625" style="182" customWidth="1"/>
    <col min="7940" max="7940" width="30.85546875" style="182" customWidth="1"/>
    <col min="7941" max="7941" width="5.42578125" style="182" customWidth="1"/>
    <col min="7942" max="7942" width="7.28515625" style="182" customWidth="1"/>
    <col min="7943" max="7943" width="7.85546875" style="182" customWidth="1"/>
    <col min="7944" max="7944" width="11.28515625" style="182" customWidth="1"/>
    <col min="7945" max="8193" width="9.140625" style="182"/>
    <col min="8194" max="8194" width="4.85546875" style="182" customWidth="1"/>
    <col min="8195" max="8195" width="5.28515625" style="182" customWidth="1"/>
    <col min="8196" max="8196" width="30.85546875" style="182" customWidth="1"/>
    <col min="8197" max="8197" width="5.42578125" style="182" customWidth="1"/>
    <col min="8198" max="8198" width="7.28515625" style="182" customWidth="1"/>
    <col min="8199" max="8199" width="7.85546875" style="182" customWidth="1"/>
    <col min="8200" max="8200" width="11.28515625" style="182" customWidth="1"/>
    <col min="8201" max="8449" width="9.140625" style="182"/>
    <col min="8450" max="8450" width="4.85546875" style="182" customWidth="1"/>
    <col min="8451" max="8451" width="5.28515625" style="182" customWidth="1"/>
    <col min="8452" max="8452" width="30.85546875" style="182" customWidth="1"/>
    <col min="8453" max="8453" width="5.42578125" style="182" customWidth="1"/>
    <col min="8454" max="8454" width="7.28515625" style="182" customWidth="1"/>
    <col min="8455" max="8455" width="7.85546875" style="182" customWidth="1"/>
    <col min="8456" max="8456" width="11.28515625" style="182" customWidth="1"/>
    <col min="8457" max="8705" width="9.140625" style="182"/>
    <col min="8706" max="8706" width="4.85546875" style="182" customWidth="1"/>
    <col min="8707" max="8707" width="5.28515625" style="182" customWidth="1"/>
    <col min="8708" max="8708" width="30.85546875" style="182" customWidth="1"/>
    <col min="8709" max="8709" width="5.42578125" style="182" customWidth="1"/>
    <col min="8710" max="8710" width="7.28515625" style="182" customWidth="1"/>
    <col min="8711" max="8711" width="7.85546875" style="182" customWidth="1"/>
    <col min="8712" max="8712" width="11.28515625" style="182" customWidth="1"/>
    <col min="8713" max="8961" width="9.140625" style="182"/>
    <col min="8962" max="8962" width="4.85546875" style="182" customWidth="1"/>
    <col min="8963" max="8963" width="5.28515625" style="182" customWidth="1"/>
    <col min="8964" max="8964" width="30.85546875" style="182" customWidth="1"/>
    <col min="8965" max="8965" width="5.42578125" style="182" customWidth="1"/>
    <col min="8966" max="8966" width="7.28515625" style="182" customWidth="1"/>
    <col min="8967" max="8967" width="7.85546875" style="182" customWidth="1"/>
    <col min="8968" max="8968" width="11.28515625" style="182" customWidth="1"/>
    <col min="8969" max="9217" width="9.140625" style="182"/>
    <col min="9218" max="9218" width="4.85546875" style="182" customWidth="1"/>
    <col min="9219" max="9219" width="5.28515625" style="182" customWidth="1"/>
    <col min="9220" max="9220" width="30.85546875" style="182" customWidth="1"/>
    <col min="9221" max="9221" width="5.42578125" style="182" customWidth="1"/>
    <col min="9222" max="9222" width="7.28515625" style="182" customWidth="1"/>
    <col min="9223" max="9223" width="7.85546875" style="182" customWidth="1"/>
    <col min="9224" max="9224" width="11.28515625" style="182" customWidth="1"/>
    <col min="9225" max="9473" width="9.140625" style="182"/>
    <col min="9474" max="9474" width="4.85546875" style="182" customWidth="1"/>
    <col min="9475" max="9475" width="5.28515625" style="182" customWidth="1"/>
    <col min="9476" max="9476" width="30.85546875" style="182" customWidth="1"/>
    <col min="9477" max="9477" width="5.42578125" style="182" customWidth="1"/>
    <col min="9478" max="9478" width="7.28515625" style="182" customWidth="1"/>
    <col min="9479" max="9479" width="7.85546875" style="182" customWidth="1"/>
    <col min="9480" max="9480" width="11.28515625" style="182" customWidth="1"/>
    <col min="9481" max="9729" width="9.140625" style="182"/>
    <col min="9730" max="9730" width="4.85546875" style="182" customWidth="1"/>
    <col min="9731" max="9731" width="5.28515625" style="182" customWidth="1"/>
    <col min="9732" max="9732" width="30.85546875" style="182" customWidth="1"/>
    <col min="9733" max="9733" width="5.42578125" style="182" customWidth="1"/>
    <col min="9734" max="9734" width="7.28515625" style="182" customWidth="1"/>
    <col min="9735" max="9735" width="7.85546875" style="182" customWidth="1"/>
    <col min="9736" max="9736" width="11.28515625" style="182" customWidth="1"/>
    <col min="9737" max="9985" width="9.140625" style="182"/>
    <col min="9986" max="9986" width="4.85546875" style="182" customWidth="1"/>
    <col min="9987" max="9987" width="5.28515625" style="182" customWidth="1"/>
    <col min="9988" max="9988" width="30.85546875" style="182" customWidth="1"/>
    <col min="9989" max="9989" width="5.42578125" style="182" customWidth="1"/>
    <col min="9990" max="9990" width="7.28515625" style="182" customWidth="1"/>
    <col min="9991" max="9991" width="7.85546875" style="182" customWidth="1"/>
    <col min="9992" max="9992" width="11.28515625" style="182" customWidth="1"/>
    <col min="9993" max="10241" width="9.140625" style="182"/>
    <col min="10242" max="10242" width="4.85546875" style="182" customWidth="1"/>
    <col min="10243" max="10243" width="5.28515625" style="182" customWidth="1"/>
    <col min="10244" max="10244" width="30.85546875" style="182" customWidth="1"/>
    <col min="10245" max="10245" width="5.42578125" style="182" customWidth="1"/>
    <col min="10246" max="10246" width="7.28515625" style="182" customWidth="1"/>
    <col min="10247" max="10247" width="7.85546875" style="182" customWidth="1"/>
    <col min="10248" max="10248" width="11.28515625" style="182" customWidth="1"/>
    <col min="10249" max="10497" width="9.140625" style="182"/>
    <col min="10498" max="10498" width="4.85546875" style="182" customWidth="1"/>
    <col min="10499" max="10499" width="5.28515625" style="182" customWidth="1"/>
    <col min="10500" max="10500" width="30.85546875" style="182" customWidth="1"/>
    <col min="10501" max="10501" width="5.42578125" style="182" customWidth="1"/>
    <col min="10502" max="10502" width="7.28515625" style="182" customWidth="1"/>
    <col min="10503" max="10503" width="7.85546875" style="182" customWidth="1"/>
    <col min="10504" max="10504" width="11.28515625" style="182" customWidth="1"/>
    <col min="10505" max="10753" width="9.140625" style="182"/>
    <col min="10754" max="10754" width="4.85546875" style="182" customWidth="1"/>
    <col min="10755" max="10755" width="5.28515625" style="182" customWidth="1"/>
    <col min="10756" max="10756" width="30.85546875" style="182" customWidth="1"/>
    <col min="10757" max="10757" width="5.42578125" style="182" customWidth="1"/>
    <col min="10758" max="10758" width="7.28515625" style="182" customWidth="1"/>
    <col min="10759" max="10759" width="7.85546875" style="182" customWidth="1"/>
    <col min="10760" max="10760" width="11.28515625" style="182" customWidth="1"/>
    <col min="10761" max="11009" width="9.140625" style="182"/>
    <col min="11010" max="11010" width="4.85546875" style="182" customWidth="1"/>
    <col min="11011" max="11011" width="5.28515625" style="182" customWidth="1"/>
    <col min="11012" max="11012" width="30.85546875" style="182" customWidth="1"/>
    <col min="11013" max="11013" width="5.42578125" style="182" customWidth="1"/>
    <col min="11014" max="11014" width="7.28515625" style="182" customWidth="1"/>
    <col min="11015" max="11015" width="7.85546875" style="182" customWidth="1"/>
    <col min="11016" max="11016" width="11.28515625" style="182" customWidth="1"/>
    <col min="11017" max="11265" width="9.140625" style="182"/>
    <col min="11266" max="11266" width="4.85546875" style="182" customWidth="1"/>
    <col min="11267" max="11267" width="5.28515625" style="182" customWidth="1"/>
    <col min="11268" max="11268" width="30.85546875" style="182" customWidth="1"/>
    <col min="11269" max="11269" width="5.42578125" style="182" customWidth="1"/>
    <col min="11270" max="11270" width="7.28515625" style="182" customWidth="1"/>
    <col min="11271" max="11271" width="7.85546875" style="182" customWidth="1"/>
    <col min="11272" max="11272" width="11.28515625" style="182" customWidth="1"/>
    <col min="11273" max="11521" width="9.140625" style="182"/>
    <col min="11522" max="11522" width="4.85546875" style="182" customWidth="1"/>
    <col min="11523" max="11523" width="5.28515625" style="182" customWidth="1"/>
    <col min="11524" max="11524" width="30.85546875" style="182" customWidth="1"/>
    <col min="11525" max="11525" width="5.42578125" style="182" customWidth="1"/>
    <col min="11526" max="11526" width="7.28515625" style="182" customWidth="1"/>
    <col min="11527" max="11527" width="7.85546875" style="182" customWidth="1"/>
    <col min="11528" max="11528" width="11.28515625" style="182" customWidth="1"/>
    <col min="11529" max="11777" width="9.140625" style="182"/>
    <col min="11778" max="11778" width="4.85546875" style="182" customWidth="1"/>
    <col min="11779" max="11779" width="5.28515625" style="182" customWidth="1"/>
    <col min="11780" max="11780" width="30.85546875" style="182" customWidth="1"/>
    <col min="11781" max="11781" width="5.42578125" style="182" customWidth="1"/>
    <col min="11782" max="11782" width="7.28515625" style="182" customWidth="1"/>
    <col min="11783" max="11783" width="7.85546875" style="182" customWidth="1"/>
    <col min="11784" max="11784" width="11.28515625" style="182" customWidth="1"/>
    <col min="11785" max="12033" width="9.140625" style="182"/>
    <col min="12034" max="12034" width="4.85546875" style="182" customWidth="1"/>
    <col min="12035" max="12035" width="5.28515625" style="182" customWidth="1"/>
    <col min="12036" max="12036" width="30.85546875" style="182" customWidth="1"/>
    <col min="12037" max="12037" width="5.42578125" style="182" customWidth="1"/>
    <col min="12038" max="12038" width="7.28515625" style="182" customWidth="1"/>
    <col min="12039" max="12039" width="7.85546875" style="182" customWidth="1"/>
    <col min="12040" max="12040" width="11.28515625" style="182" customWidth="1"/>
    <col min="12041" max="12289" width="9.140625" style="182"/>
    <col min="12290" max="12290" width="4.85546875" style="182" customWidth="1"/>
    <col min="12291" max="12291" width="5.28515625" style="182" customWidth="1"/>
    <col min="12292" max="12292" width="30.85546875" style="182" customWidth="1"/>
    <col min="12293" max="12293" width="5.42578125" style="182" customWidth="1"/>
    <col min="12294" max="12294" width="7.28515625" style="182" customWidth="1"/>
    <col min="12295" max="12295" width="7.85546875" style="182" customWidth="1"/>
    <col min="12296" max="12296" width="11.28515625" style="182" customWidth="1"/>
    <col min="12297" max="12545" width="9.140625" style="182"/>
    <col min="12546" max="12546" width="4.85546875" style="182" customWidth="1"/>
    <col min="12547" max="12547" width="5.28515625" style="182" customWidth="1"/>
    <col min="12548" max="12548" width="30.85546875" style="182" customWidth="1"/>
    <col min="12549" max="12549" width="5.42578125" style="182" customWidth="1"/>
    <col min="12550" max="12550" width="7.28515625" style="182" customWidth="1"/>
    <col min="12551" max="12551" width="7.85546875" style="182" customWidth="1"/>
    <col min="12552" max="12552" width="11.28515625" style="182" customWidth="1"/>
    <col min="12553" max="12801" width="9.140625" style="182"/>
    <col min="12802" max="12802" width="4.85546875" style="182" customWidth="1"/>
    <col min="12803" max="12803" width="5.28515625" style="182" customWidth="1"/>
    <col min="12804" max="12804" width="30.85546875" style="182" customWidth="1"/>
    <col min="12805" max="12805" width="5.42578125" style="182" customWidth="1"/>
    <col min="12806" max="12806" width="7.28515625" style="182" customWidth="1"/>
    <col min="12807" max="12807" width="7.85546875" style="182" customWidth="1"/>
    <col min="12808" max="12808" width="11.28515625" style="182" customWidth="1"/>
    <col min="12809" max="13057" width="9.140625" style="182"/>
    <col min="13058" max="13058" width="4.85546875" style="182" customWidth="1"/>
    <col min="13059" max="13059" width="5.28515625" style="182" customWidth="1"/>
    <col min="13060" max="13060" width="30.85546875" style="182" customWidth="1"/>
    <col min="13061" max="13061" width="5.42578125" style="182" customWidth="1"/>
    <col min="13062" max="13062" width="7.28515625" style="182" customWidth="1"/>
    <col min="13063" max="13063" width="7.85546875" style="182" customWidth="1"/>
    <col min="13064" max="13064" width="11.28515625" style="182" customWidth="1"/>
    <col min="13065" max="13313" width="9.140625" style="182"/>
    <col min="13314" max="13314" width="4.85546875" style="182" customWidth="1"/>
    <col min="13315" max="13315" width="5.28515625" style="182" customWidth="1"/>
    <col min="13316" max="13316" width="30.85546875" style="182" customWidth="1"/>
    <col min="13317" max="13317" width="5.42578125" style="182" customWidth="1"/>
    <col min="13318" max="13318" width="7.28515625" style="182" customWidth="1"/>
    <col min="13319" max="13319" width="7.85546875" style="182" customWidth="1"/>
    <col min="13320" max="13320" width="11.28515625" style="182" customWidth="1"/>
    <col min="13321" max="13569" width="9.140625" style="182"/>
    <col min="13570" max="13570" width="4.85546875" style="182" customWidth="1"/>
    <col min="13571" max="13571" width="5.28515625" style="182" customWidth="1"/>
    <col min="13572" max="13572" width="30.85546875" style="182" customWidth="1"/>
    <col min="13573" max="13573" width="5.42578125" style="182" customWidth="1"/>
    <col min="13574" max="13574" width="7.28515625" style="182" customWidth="1"/>
    <col min="13575" max="13575" width="7.85546875" style="182" customWidth="1"/>
    <col min="13576" max="13576" width="11.28515625" style="182" customWidth="1"/>
    <col min="13577" max="13825" width="9.140625" style="182"/>
    <col min="13826" max="13826" width="4.85546875" style="182" customWidth="1"/>
    <col min="13827" max="13827" width="5.28515625" style="182" customWidth="1"/>
    <col min="13828" max="13828" width="30.85546875" style="182" customWidth="1"/>
    <col min="13829" max="13829" width="5.42578125" style="182" customWidth="1"/>
    <col min="13830" max="13830" width="7.28515625" style="182" customWidth="1"/>
    <col min="13831" max="13831" width="7.85546875" style="182" customWidth="1"/>
    <col min="13832" max="13832" width="11.28515625" style="182" customWidth="1"/>
    <col min="13833" max="14081" width="9.140625" style="182"/>
    <col min="14082" max="14082" width="4.85546875" style="182" customWidth="1"/>
    <col min="14083" max="14083" width="5.28515625" style="182" customWidth="1"/>
    <col min="14084" max="14084" width="30.85546875" style="182" customWidth="1"/>
    <col min="14085" max="14085" width="5.42578125" style="182" customWidth="1"/>
    <col min="14086" max="14086" width="7.28515625" style="182" customWidth="1"/>
    <col min="14087" max="14087" width="7.85546875" style="182" customWidth="1"/>
    <col min="14088" max="14088" width="11.28515625" style="182" customWidth="1"/>
    <col min="14089" max="14337" width="9.140625" style="182"/>
    <col min="14338" max="14338" width="4.85546875" style="182" customWidth="1"/>
    <col min="14339" max="14339" width="5.28515625" style="182" customWidth="1"/>
    <col min="14340" max="14340" width="30.85546875" style="182" customWidth="1"/>
    <col min="14341" max="14341" width="5.42578125" style="182" customWidth="1"/>
    <col min="14342" max="14342" width="7.28515625" style="182" customWidth="1"/>
    <col min="14343" max="14343" width="7.85546875" style="182" customWidth="1"/>
    <col min="14344" max="14344" width="11.28515625" style="182" customWidth="1"/>
    <col min="14345" max="14593" width="9.140625" style="182"/>
    <col min="14594" max="14594" width="4.85546875" style="182" customWidth="1"/>
    <col min="14595" max="14595" width="5.28515625" style="182" customWidth="1"/>
    <col min="14596" max="14596" width="30.85546875" style="182" customWidth="1"/>
    <col min="14597" max="14597" width="5.42578125" style="182" customWidth="1"/>
    <col min="14598" max="14598" width="7.28515625" style="182" customWidth="1"/>
    <col min="14599" max="14599" width="7.85546875" style="182" customWidth="1"/>
    <col min="14600" max="14600" width="11.28515625" style="182" customWidth="1"/>
    <col min="14601" max="14849" width="9.140625" style="182"/>
    <col min="14850" max="14850" width="4.85546875" style="182" customWidth="1"/>
    <col min="14851" max="14851" width="5.28515625" style="182" customWidth="1"/>
    <col min="14852" max="14852" width="30.85546875" style="182" customWidth="1"/>
    <col min="14853" max="14853" width="5.42578125" style="182" customWidth="1"/>
    <col min="14854" max="14854" width="7.28515625" style="182" customWidth="1"/>
    <col min="14855" max="14855" width="7.85546875" style="182" customWidth="1"/>
    <col min="14856" max="14856" width="11.28515625" style="182" customWidth="1"/>
    <col min="14857" max="15105" width="9.140625" style="182"/>
    <col min="15106" max="15106" width="4.85546875" style="182" customWidth="1"/>
    <col min="15107" max="15107" width="5.28515625" style="182" customWidth="1"/>
    <col min="15108" max="15108" width="30.85546875" style="182" customWidth="1"/>
    <col min="15109" max="15109" width="5.42578125" style="182" customWidth="1"/>
    <col min="15110" max="15110" width="7.28515625" style="182" customWidth="1"/>
    <col min="15111" max="15111" width="7.85546875" style="182" customWidth="1"/>
    <col min="15112" max="15112" width="11.28515625" style="182" customWidth="1"/>
    <col min="15113" max="15361" width="9.140625" style="182"/>
    <col min="15362" max="15362" width="4.85546875" style="182" customWidth="1"/>
    <col min="15363" max="15363" width="5.28515625" style="182" customWidth="1"/>
    <col min="15364" max="15364" width="30.85546875" style="182" customWidth="1"/>
    <col min="15365" max="15365" width="5.42578125" style="182" customWidth="1"/>
    <col min="15366" max="15366" width="7.28515625" style="182" customWidth="1"/>
    <col min="15367" max="15367" width="7.85546875" style="182" customWidth="1"/>
    <col min="15368" max="15368" width="11.28515625" style="182" customWidth="1"/>
    <col min="15369" max="15617" width="9.140625" style="182"/>
    <col min="15618" max="15618" width="4.85546875" style="182" customWidth="1"/>
    <col min="15619" max="15619" width="5.28515625" style="182" customWidth="1"/>
    <col min="15620" max="15620" width="30.85546875" style="182" customWidth="1"/>
    <col min="15621" max="15621" width="5.42578125" style="182" customWidth="1"/>
    <col min="15622" max="15622" width="7.28515625" style="182" customWidth="1"/>
    <col min="15623" max="15623" width="7.85546875" style="182" customWidth="1"/>
    <col min="15624" max="15624" width="11.28515625" style="182" customWidth="1"/>
    <col min="15625" max="15873" width="9.140625" style="182"/>
    <col min="15874" max="15874" width="4.85546875" style="182" customWidth="1"/>
    <col min="15875" max="15875" width="5.28515625" style="182" customWidth="1"/>
    <col min="15876" max="15876" width="30.85546875" style="182" customWidth="1"/>
    <col min="15877" max="15877" width="5.42578125" style="182" customWidth="1"/>
    <col min="15878" max="15878" width="7.28515625" style="182" customWidth="1"/>
    <col min="15879" max="15879" width="7.85546875" style="182" customWidth="1"/>
    <col min="15880" max="15880" width="11.28515625" style="182" customWidth="1"/>
    <col min="15881" max="16129" width="9.140625" style="182"/>
    <col min="16130" max="16130" width="4.85546875" style="182" customWidth="1"/>
    <col min="16131" max="16131" width="5.28515625" style="182" customWidth="1"/>
    <col min="16132" max="16132" width="30.85546875" style="182" customWidth="1"/>
    <col min="16133" max="16133" width="5.42578125" style="182" customWidth="1"/>
    <col min="16134" max="16134" width="7.28515625" style="182" customWidth="1"/>
    <col min="16135" max="16135" width="7.85546875" style="182" customWidth="1"/>
    <col min="16136" max="16136" width="11.28515625" style="182" customWidth="1"/>
    <col min="16137" max="16384" width="9.140625" style="182"/>
  </cols>
  <sheetData>
    <row r="1" spans="1:8" x14ac:dyDescent="0.2">
      <c r="A1" s="1"/>
      <c r="B1" s="2"/>
      <c r="C1" s="2"/>
      <c r="D1" s="3"/>
      <c r="E1" s="4"/>
      <c r="F1" s="5"/>
      <c r="G1" s="6"/>
      <c r="H1" s="6"/>
    </row>
    <row r="2" spans="1:8" x14ac:dyDescent="0.2">
      <c r="A2" s="1"/>
      <c r="B2" s="2"/>
      <c r="C2" s="2"/>
      <c r="D2" s="3"/>
      <c r="E2" s="4"/>
      <c r="F2" s="5"/>
      <c r="G2" s="6"/>
      <c r="H2" s="6"/>
    </row>
    <row r="3" spans="1:8" x14ac:dyDescent="0.2">
      <c r="A3" s="7"/>
      <c r="B3" s="8"/>
      <c r="C3" s="13"/>
      <c r="D3" s="9"/>
      <c r="E3" s="10"/>
      <c r="F3" s="11"/>
      <c r="G3" s="12"/>
      <c r="H3" s="12"/>
    </row>
    <row r="4" spans="1:8" x14ac:dyDescent="0.2">
      <c r="A4" s="7"/>
      <c r="B4" s="8"/>
      <c r="C4" s="13"/>
      <c r="D4" s="9"/>
      <c r="E4" s="10"/>
      <c r="F4" s="11"/>
      <c r="G4" s="12"/>
      <c r="H4" s="12"/>
    </row>
    <row r="5" spans="1:8" ht="36" x14ac:dyDescent="0.2">
      <c r="A5" s="50"/>
      <c r="B5" s="122"/>
      <c r="C5" s="17"/>
      <c r="D5" s="18" t="s">
        <v>19</v>
      </c>
      <c r="E5" s="19"/>
      <c r="F5" s="19"/>
      <c r="G5" s="20"/>
      <c r="H5" s="308"/>
    </row>
    <row r="6" spans="1:8" x14ac:dyDescent="0.2">
      <c r="A6" s="7"/>
      <c r="B6" s="8"/>
      <c r="C6" s="22"/>
      <c r="D6" s="23"/>
      <c r="E6" s="10"/>
      <c r="F6" s="24"/>
      <c r="G6" s="25"/>
      <c r="H6" s="343"/>
    </row>
    <row r="7" spans="1:8" x14ac:dyDescent="0.2">
      <c r="A7" s="7"/>
      <c r="B7" s="8"/>
      <c r="C7" s="22"/>
      <c r="D7" s="23"/>
      <c r="E7" s="10"/>
      <c r="F7" s="24"/>
      <c r="G7" s="25"/>
      <c r="H7" s="25"/>
    </row>
    <row r="8" spans="1:8" x14ac:dyDescent="0.2">
      <c r="A8" s="7"/>
      <c r="B8" s="8"/>
      <c r="C8" s="22"/>
      <c r="D8" s="23"/>
      <c r="E8" s="10"/>
      <c r="F8" s="24"/>
      <c r="G8" s="25"/>
      <c r="H8" s="25"/>
    </row>
    <row r="9" spans="1:8" x14ac:dyDescent="0.2">
      <c r="A9" s="7"/>
      <c r="B9" s="8"/>
      <c r="C9" s="13"/>
      <c r="D9" s="9"/>
      <c r="E9" s="10"/>
      <c r="F9" s="11"/>
      <c r="G9" s="12"/>
      <c r="H9" s="25"/>
    </row>
    <row r="10" spans="1:8" x14ac:dyDescent="0.2">
      <c r="A10" s="7"/>
      <c r="B10" s="8"/>
      <c r="C10" s="13"/>
      <c r="D10" s="9"/>
      <c r="E10" s="10"/>
      <c r="F10" s="11"/>
      <c r="G10" s="12"/>
      <c r="H10" s="12"/>
    </row>
    <row r="11" spans="1:8" ht="51" x14ac:dyDescent="0.2">
      <c r="A11" s="15" t="s">
        <v>20</v>
      </c>
      <c r="B11" s="8"/>
      <c r="C11" s="13"/>
      <c r="D11" s="27" t="s">
        <v>21</v>
      </c>
      <c r="E11" s="10"/>
      <c r="F11" s="11"/>
      <c r="G11" s="12"/>
      <c r="H11" s="12"/>
    </row>
    <row r="12" spans="1:8" x14ac:dyDescent="0.2">
      <c r="A12" s="7"/>
      <c r="B12" s="8"/>
      <c r="C12" s="13"/>
      <c r="D12" s="9" t="s">
        <v>2</v>
      </c>
      <c r="E12" s="10"/>
      <c r="F12" s="11"/>
      <c r="G12" s="12"/>
      <c r="H12" s="12"/>
    </row>
    <row r="13" spans="1:8" x14ac:dyDescent="0.2">
      <c r="A13" s="7"/>
      <c r="B13" s="8"/>
      <c r="C13" s="13"/>
      <c r="D13" s="27" t="s">
        <v>309</v>
      </c>
      <c r="E13" s="10"/>
      <c r="F13" s="11"/>
      <c r="G13" s="12"/>
      <c r="H13" s="12"/>
    </row>
    <row r="14" spans="1:8" x14ac:dyDescent="0.2">
      <c r="A14" s="15" t="s">
        <v>23</v>
      </c>
      <c r="B14" s="8"/>
      <c r="C14" s="13"/>
      <c r="D14" s="9" t="s">
        <v>251</v>
      </c>
      <c r="E14" s="10"/>
      <c r="F14" s="11"/>
      <c r="G14" s="12"/>
      <c r="H14" s="12"/>
    </row>
    <row r="15" spans="1:8" x14ac:dyDescent="0.2">
      <c r="A15" s="7"/>
      <c r="B15" s="8"/>
      <c r="C15" s="13"/>
      <c r="D15" s="27" t="s">
        <v>310</v>
      </c>
      <c r="E15" s="10"/>
      <c r="F15" s="11"/>
      <c r="G15" s="12"/>
      <c r="H15" s="12"/>
    </row>
    <row r="16" spans="1:8" x14ac:dyDescent="0.2">
      <c r="A16" s="7"/>
      <c r="B16" s="8"/>
      <c r="C16" s="13"/>
      <c r="D16" s="9"/>
      <c r="E16" s="10"/>
      <c r="F16" s="11"/>
      <c r="G16" s="12"/>
      <c r="H16" s="12"/>
    </row>
    <row r="17" spans="1:8" x14ac:dyDescent="0.2">
      <c r="A17" s="7"/>
      <c r="B17" s="8"/>
      <c r="C17" s="13"/>
      <c r="D17" s="9"/>
      <c r="E17" s="10"/>
      <c r="F17" s="11"/>
      <c r="G17" s="12"/>
      <c r="H17" s="12"/>
    </row>
    <row r="18" spans="1:8" x14ac:dyDescent="0.2">
      <c r="A18" s="7"/>
      <c r="B18" s="8"/>
      <c r="C18" s="13"/>
      <c r="D18" s="9"/>
      <c r="E18" s="10"/>
      <c r="F18" s="11"/>
      <c r="G18" s="12"/>
      <c r="H18" s="12"/>
    </row>
    <row r="19" spans="1:8" ht="25.5" x14ac:dyDescent="0.2">
      <c r="A19" s="15" t="s">
        <v>26</v>
      </c>
      <c r="B19" s="8"/>
      <c r="C19" s="13"/>
      <c r="D19" s="9" t="s">
        <v>27</v>
      </c>
      <c r="E19" s="10"/>
      <c r="F19" s="11"/>
      <c r="G19" s="12"/>
      <c r="H19" s="12"/>
    </row>
    <row r="20" spans="1:8" x14ac:dyDescent="0.2">
      <c r="A20" s="7"/>
      <c r="B20" s="8"/>
      <c r="C20" s="13"/>
      <c r="D20" s="9" t="s">
        <v>28</v>
      </c>
      <c r="E20" s="10"/>
      <c r="F20" s="11"/>
      <c r="G20" s="12"/>
      <c r="H20" s="12"/>
    </row>
    <row r="21" spans="1:8" x14ac:dyDescent="0.2">
      <c r="A21" s="7"/>
      <c r="B21" s="8"/>
      <c r="C21" s="13"/>
      <c r="D21" s="9" t="s">
        <v>29</v>
      </c>
      <c r="E21" s="10"/>
      <c r="F21" s="11"/>
      <c r="G21" s="12"/>
      <c r="H21" s="12"/>
    </row>
    <row r="22" spans="1:8" x14ac:dyDescent="0.2">
      <c r="A22" s="7"/>
      <c r="B22" s="8"/>
      <c r="C22" s="13"/>
      <c r="D22" s="9" t="s">
        <v>2</v>
      </c>
      <c r="E22" s="10"/>
      <c r="F22" s="11"/>
      <c r="G22" s="12"/>
      <c r="H22" s="12"/>
    </row>
    <row r="23" spans="1:8" x14ac:dyDescent="0.2">
      <c r="A23" s="7"/>
      <c r="B23" s="8"/>
      <c r="C23" s="13"/>
      <c r="D23" s="9"/>
      <c r="E23" s="10"/>
      <c r="F23" s="11"/>
      <c r="G23" s="12"/>
      <c r="H23" s="12"/>
    </row>
    <row r="24" spans="1:8" x14ac:dyDescent="0.2">
      <c r="A24" s="7"/>
      <c r="B24" s="8"/>
      <c r="C24" s="13"/>
      <c r="D24" s="9"/>
      <c r="E24" s="10"/>
      <c r="F24" s="11"/>
      <c r="G24" s="12"/>
      <c r="H24" s="12"/>
    </row>
    <row r="25" spans="1:8" x14ac:dyDescent="0.2">
      <c r="A25" s="7"/>
      <c r="B25" s="8"/>
      <c r="C25" s="13"/>
      <c r="D25" s="9"/>
      <c r="E25" s="10"/>
      <c r="F25" s="11"/>
      <c r="G25" s="12"/>
      <c r="H25" s="12"/>
    </row>
    <row r="26" spans="1:8" x14ac:dyDescent="0.2">
      <c r="A26" s="7"/>
      <c r="B26" s="8"/>
      <c r="C26" s="13"/>
      <c r="D26" s="9"/>
      <c r="E26" s="10"/>
      <c r="F26" s="11"/>
      <c r="G26" s="12"/>
      <c r="H26" s="12"/>
    </row>
    <row r="27" spans="1:8" x14ac:dyDescent="0.2">
      <c r="A27" s="15" t="s">
        <v>2</v>
      </c>
      <c r="B27" s="8"/>
      <c r="C27" s="13"/>
      <c r="D27" s="28" t="s">
        <v>2</v>
      </c>
      <c r="E27" s="10"/>
      <c r="F27" s="11"/>
      <c r="G27" s="12"/>
      <c r="H27" s="12"/>
    </row>
    <row r="28" spans="1:8" x14ac:dyDescent="0.2">
      <c r="A28" s="15" t="s">
        <v>30</v>
      </c>
      <c r="B28" s="8"/>
      <c r="C28" s="13"/>
      <c r="D28" s="28" t="s">
        <v>31</v>
      </c>
      <c r="E28" s="10"/>
      <c r="F28" s="11"/>
      <c r="G28" s="12"/>
      <c r="H28" s="12"/>
    </row>
    <row r="29" spans="1:8" x14ac:dyDescent="0.2">
      <c r="A29" s="7"/>
      <c r="B29" s="8"/>
      <c r="C29" s="13"/>
      <c r="D29" s="9"/>
      <c r="E29" s="10"/>
      <c r="F29" s="11"/>
      <c r="G29" s="12"/>
      <c r="H29" s="12"/>
    </row>
    <row r="30" spans="1:8" x14ac:dyDescent="0.2">
      <c r="A30" s="7"/>
      <c r="B30" s="8"/>
      <c r="C30" s="13"/>
      <c r="D30" s="9"/>
      <c r="E30" s="10"/>
      <c r="F30" s="11"/>
      <c r="G30" s="12"/>
      <c r="H30" s="12"/>
    </row>
    <row r="31" spans="1:8" x14ac:dyDescent="0.2">
      <c r="A31" s="15" t="s">
        <v>2</v>
      </c>
      <c r="B31" s="8"/>
      <c r="C31" s="8"/>
      <c r="D31" s="29"/>
      <c r="E31" s="10"/>
      <c r="F31" s="11"/>
      <c r="G31" s="12"/>
      <c r="H31" s="12"/>
    </row>
    <row r="32" spans="1:8" x14ac:dyDescent="0.2">
      <c r="A32" s="7"/>
      <c r="B32" s="8"/>
      <c r="C32" s="13"/>
      <c r="D32" s="9"/>
      <c r="E32" s="10"/>
      <c r="F32" s="11"/>
      <c r="G32" s="12"/>
      <c r="H32" s="12"/>
    </row>
    <row r="33" spans="1:8" x14ac:dyDescent="0.2">
      <c r="A33" s="7"/>
      <c r="B33" s="8"/>
      <c r="C33" s="13"/>
      <c r="D33" s="9"/>
      <c r="E33" s="10"/>
      <c r="F33" s="11"/>
      <c r="G33" s="12"/>
      <c r="H33" s="12"/>
    </row>
    <row r="34" spans="1:8" x14ac:dyDescent="0.2">
      <c r="A34" s="15" t="s">
        <v>32</v>
      </c>
      <c r="B34" s="8"/>
      <c r="C34" s="13"/>
      <c r="D34" s="30" t="s">
        <v>33</v>
      </c>
      <c r="E34" s="10"/>
      <c r="F34" s="11"/>
      <c r="G34" s="12"/>
      <c r="H34" s="12"/>
    </row>
    <row r="35" spans="1:8" x14ac:dyDescent="0.2">
      <c r="A35" s="7"/>
      <c r="B35" s="8"/>
      <c r="C35" s="13"/>
      <c r="D35" s="9"/>
      <c r="E35" s="10"/>
      <c r="F35" s="11"/>
      <c r="G35" s="12"/>
      <c r="H35" s="12"/>
    </row>
    <row r="36" spans="1:8" x14ac:dyDescent="0.2">
      <c r="A36" s="15"/>
      <c r="B36" s="8"/>
      <c r="C36" s="13"/>
      <c r="D36" s="30"/>
      <c r="E36" s="10"/>
      <c r="F36" s="11"/>
      <c r="G36" s="12"/>
      <c r="H36" s="12"/>
    </row>
    <row r="37" spans="1:8" x14ac:dyDescent="0.2">
      <c r="A37" s="7"/>
      <c r="B37" s="8"/>
      <c r="C37" s="8"/>
      <c r="D37" s="9"/>
      <c r="E37" s="10"/>
      <c r="F37" s="11"/>
      <c r="G37" s="12"/>
      <c r="H37" s="12"/>
    </row>
    <row r="38" spans="1:8" x14ac:dyDescent="0.2">
      <c r="A38" s="7"/>
      <c r="B38" s="8"/>
      <c r="C38" s="8"/>
      <c r="D38" s="9"/>
      <c r="E38" s="10"/>
      <c r="F38" s="11"/>
      <c r="G38" s="12"/>
      <c r="H38" s="12"/>
    </row>
    <row r="39" spans="1:8" x14ac:dyDescent="0.2">
      <c r="A39" s="7"/>
      <c r="B39" s="8"/>
      <c r="C39" s="8"/>
      <c r="D39" s="9"/>
      <c r="E39" s="10"/>
      <c r="F39" s="11"/>
      <c r="G39" s="12"/>
      <c r="H39" s="12"/>
    </row>
    <row r="40" spans="1:8" x14ac:dyDescent="0.2">
      <c r="A40" s="7"/>
      <c r="B40" s="8"/>
      <c r="C40" s="8"/>
      <c r="D40" s="9"/>
      <c r="E40" s="10"/>
      <c r="F40" s="11"/>
      <c r="G40" s="12"/>
      <c r="H40" s="12"/>
    </row>
    <row r="41" spans="1:8" x14ac:dyDescent="0.2">
      <c r="A41" s="7"/>
      <c r="B41" s="8"/>
      <c r="C41" s="8"/>
      <c r="D41" s="9"/>
      <c r="E41" s="10"/>
      <c r="F41" s="11"/>
      <c r="G41" s="12"/>
      <c r="H41" s="12"/>
    </row>
    <row r="42" spans="1:8" x14ac:dyDescent="0.2">
      <c r="A42" s="7"/>
      <c r="B42" s="8"/>
      <c r="C42" s="8"/>
      <c r="D42" s="9"/>
      <c r="E42" s="10"/>
      <c r="F42" s="11"/>
      <c r="G42" s="12"/>
      <c r="H42" s="12"/>
    </row>
    <row r="43" spans="1:8" x14ac:dyDescent="0.2">
      <c r="A43" s="15" t="s">
        <v>2</v>
      </c>
      <c r="B43" s="8"/>
      <c r="C43" s="8"/>
      <c r="D43" s="344" t="s">
        <v>2</v>
      </c>
      <c r="E43" s="10"/>
      <c r="F43" s="11"/>
      <c r="G43" s="12"/>
      <c r="H43" s="12"/>
    </row>
    <row r="44" spans="1:8" x14ac:dyDescent="0.2">
      <c r="A44" s="7"/>
      <c r="B44" s="8"/>
      <c r="C44" s="8"/>
      <c r="D44" s="9"/>
      <c r="E44" s="10"/>
      <c r="F44" s="11"/>
      <c r="G44" s="12"/>
      <c r="H44" s="12"/>
    </row>
    <row r="45" spans="1:8" x14ac:dyDescent="0.2">
      <c r="A45" s="7"/>
      <c r="B45" s="8"/>
      <c r="C45" s="8"/>
      <c r="D45" s="9"/>
      <c r="E45" s="10"/>
      <c r="F45" s="11"/>
      <c r="G45" s="12"/>
      <c r="H45" s="12"/>
    </row>
    <row r="46" spans="1:8" x14ac:dyDescent="0.2">
      <c r="A46" s="7"/>
      <c r="B46" s="8"/>
      <c r="C46" s="8"/>
      <c r="D46" s="9"/>
      <c r="E46" s="10"/>
      <c r="F46" s="11"/>
      <c r="G46" s="12"/>
      <c r="H46" s="12"/>
    </row>
    <row r="47" spans="1:8" x14ac:dyDescent="0.2">
      <c r="A47" s="7"/>
      <c r="B47" s="8"/>
      <c r="C47" s="8"/>
      <c r="D47" s="9"/>
      <c r="E47" s="10"/>
      <c r="F47" s="11"/>
      <c r="G47" s="12"/>
      <c r="H47" s="12"/>
    </row>
    <row r="48" spans="1:8" x14ac:dyDescent="0.2">
      <c r="A48" s="7"/>
      <c r="B48" s="8"/>
      <c r="C48" s="8"/>
      <c r="D48" s="9"/>
      <c r="E48" s="10"/>
      <c r="F48" s="11"/>
      <c r="G48" s="12"/>
      <c r="H48" s="12"/>
    </row>
    <row r="49" spans="1:8" x14ac:dyDescent="0.2">
      <c r="A49" s="7"/>
      <c r="B49" s="8"/>
      <c r="C49" s="8"/>
      <c r="D49" s="9"/>
      <c r="E49" s="10"/>
      <c r="F49" s="11"/>
      <c r="G49" s="12"/>
      <c r="H49" s="12"/>
    </row>
    <row r="50" spans="1:8" x14ac:dyDescent="0.2">
      <c r="A50" s="7"/>
      <c r="B50" s="8"/>
      <c r="C50" s="8"/>
      <c r="D50" s="9"/>
      <c r="E50" s="10"/>
      <c r="F50" s="11"/>
      <c r="G50" s="12"/>
      <c r="H50" s="12"/>
    </row>
    <row r="51" spans="1:8" x14ac:dyDescent="0.2">
      <c r="A51" s="7"/>
      <c r="B51" s="8"/>
      <c r="C51" s="8"/>
      <c r="D51" s="9"/>
      <c r="E51" s="10"/>
      <c r="F51" s="11"/>
      <c r="G51" s="12"/>
      <c r="H51" s="12"/>
    </row>
    <row r="52" spans="1:8" x14ac:dyDescent="0.2">
      <c r="A52" s="7"/>
      <c r="B52" s="8"/>
      <c r="C52" s="8"/>
      <c r="D52" s="9"/>
      <c r="E52" s="10"/>
      <c r="F52" s="11"/>
      <c r="G52" s="12"/>
      <c r="H52" s="12"/>
    </row>
    <row r="53" spans="1:8" x14ac:dyDescent="0.2">
      <c r="A53" s="7"/>
      <c r="B53" s="8"/>
      <c r="C53" s="8"/>
      <c r="D53" s="9"/>
      <c r="E53" s="10"/>
      <c r="F53" s="11"/>
      <c r="G53" s="12"/>
      <c r="H53" s="12"/>
    </row>
    <row r="54" spans="1:8" x14ac:dyDescent="0.2">
      <c r="A54" s="15" t="s">
        <v>2</v>
      </c>
      <c r="B54" s="8"/>
      <c r="C54" s="8"/>
      <c r="D54" s="9" t="s">
        <v>2</v>
      </c>
      <c r="E54" s="10"/>
      <c r="F54" s="11"/>
      <c r="G54" s="12"/>
      <c r="H54" s="12"/>
    </row>
    <row r="55" spans="1:8" x14ac:dyDescent="0.2">
      <c r="A55" s="7"/>
      <c r="B55" s="8"/>
      <c r="C55" s="8"/>
      <c r="D55" s="9" t="s">
        <v>2</v>
      </c>
      <c r="E55" s="10"/>
      <c r="F55" s="11"/>
      <c r="G55" s="12"/>
      <c r="H55" s="12"/>
    </row>
    <row r="56" spans="1:8" x14ac:dyDescent="0.2">
      <c r="A56" s="7"/>
      <c r="B56" s="8"/>
      <c r="C56" s="8"/>
      <c r="D56" s="9" t="s">
        <v>2</v>
      </c>
      <c r="E56" s="10"/>
      <c r="F56" s="11"/>
      <c r="G56" s="12"/>
      <c r="H56" s="12"/>
    </row>
    <row r="57" spans="1:8" ht="18.75" x14ac:dyDescent="0.3">
      <c r="A57" s="115" t="s">
        <v>335</v>
      </c>
      <c r="B57" s="116"/>
      <c r="C57" s="116"/>
      <c r="D57" s="117"/>
      <c r="E57" s="118"/>
      <c r="F57" s="119"/>
      <c r="G57" s="120"/>
      <c r="H57" s="120"/>
    </row>
    <row r="58" spans="1:8" x14ac:dyDescent="0.2">
      <c r="A58" s="37" t="s">
        <v>2</v>
      </c>
      <c r="B58" s="38"/>
      <c r="C58" s="38"/>
      <c r="D58" s="9" t="s">
        <v>253</v>
      </c>
      <c r="E58" s="40"/>
      <c r="F58" s="41"/>
      <c r="G58" s="42"/>
      <c r="H58" s="42"/>
    </row>
    <row r="59" spans="1:8" x14ac:dyDescent="0.2">
      <c r="A59" s="7"/>
      <c r="B59" s="8"/>
      <c r="C59" s="8"/>
      <c r="D59" s="27" t="s">
        <v>254</v>
      </c>
      <c r="E59" s="10"/>
      <c r="F59" s="11"/>
      <c r="G59" s="12"/>
      <c r="H59" s="12"/>
    </row>
    <row r="60" spans="1:8" x14ac:dyDescent="0.2">
      <c r="A60" s="7"/>
      <c r="B60" s="8"/>
      <c r="C60" s="8"/>
      <c r="D60" s="27" t="s">
        <v>310</v>
      </c>
      <c r="E60" s="10"/>
      <c r="F60" s="11"/>
      <c r="G60" s="12"/>
      <c r="H60" s="12"/>
    </row>
    <row r="61" spans="1:8" x14ac:dyDescent="0.2">
      <c r="A61" s="7"/>
      <c r="B61" s="8"/>
      <c r="C61" s="8"/>
      <c r="D61" s="74" t="s">
        <v>2</v>
      </c>
      <c r="E61" s="10"/>
      <c r="F61" s="11"/>
      <c r="G61" s="12"/>
      <c r="H61" s="12"/>
    </row>
    <row r="62" spans="1:8" x14ac:dyDescent="0.2">
      <c r="A62" s="15" t="s">
        <v>255</v>
      </c>
      <c r="B62" s="16"/>
      <c r="C62" s="16"/>
      <c r="D62" s="27"/>
      <c r="E62" s="95"/>
      <c r="F62" s="96"/>
      <c r="G62" s="345" t="s">
        <v>37</v>
      </c>
      <c r="H62" s="176">
        <f>+H114</f>
        <v>0</v>
      </c>
    </row>
    <row r="63" spans="1:8" x14ac:dyDescent="0.2">
      <c r="A63" s="7"/>
      <c r="B63" s="8"/>
      <c r="C63" s="8"/>
      <c r="D63" s="9"/>
      <c r="E63" s="10"/>
      <c r="F63" s="11"/>
      <c r="G63" s="12"/>
      <c r="H63" s="12"/>
    </row>
    <row r="64" spans="1:8" x14ac:dyDescent="0.2">
      <c r="A64" s="15"/>
      <c r="B64" s="16"/>
      <c r="C64" s="16"/>
      <c r="D64" s="27"/>
      <c r="E64" s="95"/>
      <c r="F64" s="96"/>
      <c r="G64" s="176"/>
      <c r="H64" s="176"/>
    </row>
    <row r="65" spans="1:8" x14ac:dyDescent="0.2">
      <c r="A65" s="15"/>
      <c r="B65" s="16"/>
      <c r="C65" s="16"/>
      <c r="D65" s="27"/>
      <c r="E65" s="95"/>
      <c r="F65" s="96"/>
      <c r="G65" s="176"/>
      <c r="H65" s="176"/>
    </row>
    <row r="66" spans="1:8" x14ac:dyDescent="0.2">
      <c r="A66" s="15"/>
      <c r="B66" s="16"/>
      <c r="C66" s="16"/>
      <c r="D66" s="27"/>
      <c r="E66" s="95"/>
      <c r="F66" s="96"/>
      <c r="G66" s="176"/>
      <c r="H66" s="176"/>
    </row>
    <row r="67" spans="1:8" x14ac:dyDescent="0.2">
      <c r="A67" s="7"/>
      <c r="B67" s="8"/>
      <c r="C67" s="8"/>
      <c r="D67" s="9"/>
      <c r="E67" s="10"/>
      <c r="F67" s="11"/>
      <c r="G67" s="12"/>
      <c r="H67" s="12"/>
    </row>
    <row r="68" spans="1:8" x14ac:dyDescent="0.2">
      <c r="A68" s="7"/>
      <c r="B68" s="8"/>
      <c r="C68" s="8"/>
      <c r="D68" s="9"/>
      <c r="E68" s="10"/>
      <c r="F68" s="11"/>
      <c r="G68" s="12"/>
      <c r="H68" s="12"/>
    </row>
    <row r="69" spans="1:8" x14ac:dyDescent="0.2">
      <c r="A69" s="7"/>
      <c r="B69" s="8"/>
      <c r="C69" s="8"/>
      <c r="D69" s="9"/>
      <c r="E69" s="10"/>
      <c r="F69" s="11"/>
      <c r="G69" s="12"/>
      <c r="H69" s="12"/>
    </row>
    <row r="70" spans="1:8" x14ac:dyDescent="0.2">
      <c r="A70" s="7"/>
      <c r="B70" s="8"/>
      <c r="C70" s="8"/>
      <c r="D70" s="9"/>
      <c r="E70" s="10"/>
      <c r="F70" s="11"/>
      <c r="G70" s="12"/>
      <c r="H70" s="12"/>
    </row>
    <row r="71" spans="1:8" x14ac:dyDescent="0.2">
      <c r="A71" s="7"/>
      <c r="B71" s="8"/>
      <c r="C71" s="8"/>
      <c r="D71" s="9"/>
      <c r="E71" s="10"/>
      <c r="F71" s="11"/>
      <c r="G71" s="12"/>
      <c r="H71" s="12"/>
    </row>
    <row r="72" spans="1:8" x14ac:dyDescent="0.2">
      <c r="A72" s="7"/>
      <c r="B72" s="8"/>
      <c r="C72" s="8"/>
      <c r="D72" s="9"/>
      <c r="E72" s="10"/>
      <c r="F72" s="11"/>
      <c r="G72" s="12"/>
      <c r="H72" s="12"/>
    </row>
    <row r="73" spans="1:8" x14ac:dyDescent="0.2">
      <c r="A73" s="7"/>
      <c r="B73" s="8"/>
      <c r="C73" s="8"/>
      <c r="D73" s="9"/>
      <c r="E73" s="10"/>
      <c r="F73" s="11"/>
      <c r="G73" s="12"/>
      <c r="H73" s="11"/>
    </row>
    <row r="74" spans="1:8" x14ac:dyDescent="0.2">
      <c r="A74" s="15" t="s">
        <v>256</v>
      </c>
      <c r="B74" s="16"/>
      <c r="C74" s="16"/>
      <c r="D74" s="27"/>
      <c r="E74" s="95"/>
      <c r="F74" s="96"/>
      <c r="G74" s="345" t="s">
        <v>37</v>
      </c>
      <c r="H74" s="97">
        <f>+H128</f>
        <v>0</v>
      </c>
    </row>
    <row r="75" spans="1:8" x14ac:dyDescent="0.2">
      <c r="A75" s="7"/>
      <c r="B75" s="8"/>
      <c r="C75" s="8"/>
      <c r="D75" s="9"/>
      <c r="E75" s="10"/>
      <c r="F75" s="11"/>
      <c r="G75" s="12"/>
      <c r="H75" s="12"/>
    </row>
    <row r="76" spans="1:8" x14ac:dyDescent="0.2">
      <c r="A76" s="7"/>
      <c r="B76" s="8"/>
      <c r="C76" s="8"/>
      <c r="D76" s="9"/>
      <c r="E76" s="10"/>
      <c r="F76" s="11"/>
      <c r="G76" s="12"/>
      <c r="H76" s="12"/>
    </row>
    <row r="77" spans="1:8" x14ac:dyDescent="0.2">
      <c r="A77" s="7"/>
      <c r="B77" s="8"/>
      <c r="C77" s="8"/>
      <c r="D77" s="9"/>
      <c r="E77" s="10"/>
      <c r="F77" s="11"/>
      <c r="G77" s="12"/>
      <c r="H77" s="12"/>
    </row>
    <row r="78" spans="1:8" x14ac:dyDescent="0.2">
      <c r="A78" s="7"/>
      <c r="B78" s="8"/>
      <c r="C78" s="8"/>
      <c r="D78" s="9"/>
      <c r="E78" s="10"/>
      <c r="F78" s="11"/>
      <c r="G78" s="12"/>
      <c r="H78" s="12"/>
    </row>
    <row r="79" spans="1:8" x14ac:dyDescent="0.2">
      <c r="A79" s="7"/>
      <c r="B79" s="8"/>
      <c r="C79" s="8"/>
      <c r="D79" s="9"/>
      <c r="E79" s="10"/>
      <c r="F79" s="11"/>
      <c r="G79" s="12"/>
      <c r="H79" s="12"/>
    </row>
    <row r="80" spans="1:8" x14ac:dyDescent="0.2">
      <c r="A80" s="7"/>
      <c r="B80" s="8"/>
      <c r="C80" s="8"/>
      <c r="D80" s="9"/>
      <c r="E80" s="10"/>
      <c r="F80" s="11"/>
      <c r="G80" s="12"/>
      <c r="H80" s="12"/>
    </row>
    <row r="81" spans="1:8" x14ac:dyDescent="0.2">
      <c r="A81" s="7"/>
      <c r="B81" s="8"/>
      <c r="C81" s="8"/>
      <c r="D81" s="9"/>
      <c r="E81" s="10"/>
      <c r="F81" s="11"/>
      <c r="G81" s="12"/>
      <c r="H81" s="12"/>
    </row>
    <row r="82" spans="1:8" x14ac:dyDescent="0.2">
      <c r="A82" s="7"/>
      <c r="B82" s="8"/>
      <c r="C82" s="8"/>
      <c r="D82" s="9"/>
      <c r="E82" s="10"/>
      <c r="F82" s="11"/>
      <c r="G82" s="12"/>
      <c r="H82" s="12"/>
    </row>
    <row r="83" spans="1:8" x14ac:dyDescent="0.2">
      <c r="A83" s="7"/>
      <c r="B83" s="8"/>
      <c r="C83" s="8"/>
      <c r="D83" s="9"/>
      <c r="E83" s="10"/>
      <c r="F83" s="11"/>
      <c r="G83" s="12"/>
      <c r="H83" s="12"/>
    </row>
    <row r="84" spans="1:8" x14ac:dyDescent="0.2">
      <c r="A84" s="7"/>
      <c r="B84" s="8"/>
      <c r="C84" s="8"/>
      <c r="D84" s="9"/>
      <c r="E84" s="10"/>
      <c r="F84" s="11"/>
      <c r="G84" s="12"/>
      <c r="H84" s="12"/>
    </row>
    <row r="85" spans="1:8" x14ac:dyDescent="0.2">
      <c r="A85" s="7"/>
      <c r="B85" s="8"/>
      <c r="C85" s="8"/>
      <c r="D85" s="9"/>
      <c r="E85" s="10"/>
      <c r="F85" s="11"/>
      <c r="G85" s="12"/>
      <c r="H85" s="11"/>
    </row>
    <row r="86" spans="1:8" x14ac:dyDescent="0.2">
      <c r="A86" s="15" t="s">
        <v>257</v>
      </c>
      <c r="B86" s="16"/>
      <c r="C86" s="16"/>
      <c r="D86" s="27"/>
      <c r="E86" s="95"/>
      <c r="F86" s="96"/>
      <c r="G86" s="345" t="s">
        <v>37</v>
      </c>
      <c r="H86" s="176">
        <f>+H144</f>
        <v>0</v>
      </c>
    </row>
    <row r="87" spans="1:8" x14ac:dyDescent="0.2">
      <c r="A87" s="7"/>
      <c r="B87" s="8"/>
      <c r="C87" s="8"/>
      <c r="D87" s="9"/>
      <c r="E87" s="10"/>
      <c r="F87" s="11"/>
      <c r="G87" s="12"/>
      <c r="H87" s="12"/>
    </row>
    <row r="88" spans="1:8" x14ac:dyDescent="0.2">
      <c r="A88" s="7"/>
      <c r="B88" s="8"/>
      <c r="C88" s="8"/>
      <c r="D88" s="9"/>
      <c r="E88" s="10"/>
      <c r="F88" s="11"/>
      <c r="G88" s="12"/>
      <c r="H88" s="12"/>
    </row>
    <row r="89" spans="1:8" x14ac:dyDescent="0.2">
      <c r="A89" s="7"/>
      <c r="B89" s="8"/>
      <c r="C89" s="8"/>
      <c r="D89" s="9"/>
      <c r="E89" s="10"/>
      <c r="F89" s="11"/>
      <c r="G89" s="12"/>
      <c r="H89" s="12"/>
    </row>
    <row r="90" spans="1:8" x14ac:dyDescent="0.2">
      <c r="A90" s="7"/>
      <c r="B90" s="8"/>
      <c r="C90" s="8"/>
      <c r="D90" s="9"/>
      <c r="E90" s="10"/>
      <c r="F90" s="11"/>
      <c r="G90" s="12"/>
      <c r="H90" s="12"/>
    </row>
    <row r="91" spans="1:8" x14ac:dyDescent="0.2">
      <c r="A91" s="7"/>
      <c r="B91" s="8"/>
      <c r="C91" s="8"/>
      <c r="D91" s="9"/>
      <c r="E91" s="10"/>
      <c r="F91" s="11"/>
      <c r="G91" s="12"/>
      <c r="H91" s="12"/>
    </row>
    <row r="92" spans="1:8" x14ac:dyDescent="0.2">
      <c r="A92" s="7"/>
      <c r="B92" s="8"/>
      <c r="C92" s="8"/>
      <c r="D92" s="9"/>
      <c r="E92" s="10"/>
      <c r="F92" s="11"/>
      <c r="G92" s="12"/>
      <c r="H92" s="12"/>
    </row>
    <row r="93" spans="1:8" x14ac:dyDescent="0.2">
      <c r="A93" s="7"/>
      <c r="B93" s="8"/>
      <c r="C93" s="8"/>
      <c r="D93" s="9"/>
      <c r="E93" s="10"/>
      <c r="F93" s="11"/>
      <c r="G93" s="12"/>
      <c r="H93" s="12"/>
    </row>
    <row r="94" spans="1:8" x14ac:dyDescent="0.2">
      <c r="A94" s="7"/>
      <c r="B94" s="8"/>
      <c r="C94" s="8"/>
      <c r="D94" s="9"/>
      <c r="E94" s="10"/>
      <c r="F94" s="11"/>
      <c r="G94" s="12"/>
      <c r="H94" s="12"/>
    </row>
    <row r="95" spans="1:8" x14ac:dyDescent="0.2">
      <c r="A95" s="7"/>
      <c r="B95" s="8"/>
      <c r="C95" s="8"/>
      <c r="D95" s="9"/>
      <c r="E95" s="10"/>
      <c r="F95" s="11"/>
      <c r="G95" s="12"/>
      <c r="H95" s="12"/>
    </row>
    <row r="96" spans="1:8" x14ac:dyDescent="0.2">
      <c r="A96" s="7"/>
      <c r="B96" s="8"/>
      <c r="C96" s="8"/>
      <c r="D96" s="9"/>
      <c r="E96" s="10"/>
      <c r="F96" s="11"/>
      <c r="G96" s="12"/>
      <c r="H96" s="12"/>
    </row>
    <row r="97" spans="1:8" x14ac:dyDescent="0.2">
      <c r="A97" s="7"/>
      <c r="B97" s="8"/>
      <c r="C97" s="8"/>
      <c r="D97" s="9"/>
      <c r="E97" s="10"/>
      <c r="F97" s="11"/>
      <c r="G97" s="12"/>
      <c r="H97" s="11"/>
    </row>
    <row r="98" spans="1:8" x14ac:dyDescent="0.2">
      <c r="A98" s="15" t="s">
        <v>46</v>
      </c>
      <c r="B98" s="16"/>
      <c r="C98" s="16"/>
      <c r="D98" s="27"/>
      <c r="E98" s="95"/>
      <c r="F98" s="96"/>
      <c r="G98" s="345" t="s">
        <v>37</v>
      </c>
      <c r="H98" s="176">
        <f>SUM(H62:H97)</f>
        <v>0</v>
      </c>
    </row>
    <row r="99" spans="1:8" x14ac:dyDescent="0.2">
      <c r="A99" s="7"/>
      <c r="B99" s="8"/>
      <c r="C99" s="8"/>
      <c r="D99" s="9"/>
      <c r="E99" s="10"/>
      <c r="F99" s="11"/>
      <c r="G99" s="12"/>
      <c r="H99" s="12"/>
    </row>
    <row r="100" spans="1:8" x14ac:dyDescent="0.2">
      <c r="A100" s="135" t="s">
        <v>47</v>
      </c>
      <c r="B100" s="136" t="s">
        <v>48</v>
      </c>
      <c r="C100" s="136"/>
      <c r="D100" s="137" t="s">
        <v>49</v>
      </c>
      <c r="E100" s="95" t="s">
        <v>50</v>
      </c>
      <c r="F100" s="138" t="s">
        <v>51</v>
      </c>
      <c r="G100" s="139" t="s">
        <v>52</v>
      </c>
      <c r="H100" s="139" t="s">
        <v>53</v>
      </c>
    </row>
    <row r="101" spans="1:8" ht="15.75" x14ac:dyDescent="0.25">
      <c r="A101" s="140" t="s">
        <v>255</v>
      </c>
      <c r="B101" s="264"/>
      <c r="C101" s="264"/>
      <c r="D101" s="265"/>
      <c r="E101" s="266"/>
      <c r="F101" s="267"/>
      <c r="G101" s="268"/>
      <c r="H101" s="268"/>
    </row>
    <row r="102" spans="1:8" ht="15.75" x14ac:dyDescent="0.25">
      <c r="A102" s="346" t="s">
        <v>258</v>
      </c>
      <c r="B102" s="264"/>
      <c r="C102" s="264"/>
      <c r="D102" s="265"/>
      <c r="E102" s="266"/>
      <c r="F102" s="267"/>
      <c r="G102" s="268"/>
      <c r="H102" s="268"/>
    </row>
    <row r="103" spans="1:8" ht="25.5" x14ac:dyDescent="0.2">
      <c r="A103" s="346"/>
      <c r="B103" s="264"/>
      <c r="C103" s="141" t="s">
        <v>55</v>
      </c>
      <c r="D103" s="141" t="s">
        <v>56</v>
      </c>
      <c r="E103" s="142" t="s">
        <v>57</v>
      </c>
      <c r="F103" s="142" t="s">
        <v>58</v>
      </c>
      <c r="G103" s="142" t="s">
        <v>59</v>
      </c>
      <c r="H103" s="142" t="s">
        <v>60</v>
      </c>
    </row>
    <row r="104" spans="1:8" ht="25.5" x14ac:dyDescent="0.2">
      <c r="A104" s="346"/>
      <c r="B104" s="264"/>
      <c r="C104" s="150">
        <v>1.1000000000000001</v>
      </c>
      <c r="D104" s="144" t="s">
        <v>259</v>
      </c>
      <c r="E104" s="145" t="s">
        <v>78</v>
      </c>
      <c r="F104" s="146">
        <v>2</v>
      </c>
      <c r="G104" s="360">
        <v>0</v>
      </c>
      <c r="H104" s="347">
        <f t="shared" ref="H104:H111" si="0">F104*G104</f>
        <v>0</v>
      </c>
    </row>
    <row r="105" spans="1:8" ht="267.75" x14ac:dyDescent="0.2">
      <c r="A105" s="346"/>
      <c r="B105" s="264"/>
      <c r="C105" s="150">
        <v>1.2</v>
      </c>
      <c r="D105" s="144" t="s">
        <v>360</v>
      </c>
      <c r="E105" s="145" t="s">
        <v>1</v>
      </c>
      <c r="F105" s="146">
        <v>17</v>
      </c>
      <c r="G105" s="360">
        <v>0</v>
      </c>
      <c r="H105" s="347">
        <f>F105*G105</f>
        <v>0</v>
      </c>
    </row>
    <row r="106" spans="1:8" ht="368.25" customHeight="1" x14ac:dyDescent="0.2">
      <c r="A106" s="7"/>
      <c r="B106" s="8"/>
      <c r="C106" s="150">
        <v>1.3</v>
      </c>
      <c r="D106" s="348" t="s">
        <v>346</v>
      </c>
      <c r="E106" s="145" t="s">
        <v>1</v>
      </c>
      <c r="F106" s="146">
        <v>4</v>
      </c>
      <c r="G106" s="360">
        <v>0</v>
      </c>
      <c r="H106" s="347">
        <f t="shared" si="0"/>
        <v>0</v>
      </c>
    </row>
    <row r="107" spans="1:8" ht="313.5" customHeight="1" x14ac:dyDescent="0.2">
      <c r="A107" s="7"/>
      <c r="B107" s="8"/>
      <c r="C107" s="150">
        <v>1.4</v>
      </c>
      <c r="D107" s="144" t="s">
        <v>347</v>
      </c>
      <c r="E107" s="145" t="s">
        <v>1</v>
      </c>
      <c r="F107" s="146">
        <v>5</v>
      </c>
      <c r="G107" s="360">
        <v>0</v>
      </c>
      <c r="H107" s="347">
        <f>F107*G107</f>
        <v>0</v>
      </c>
    </row>
    <row r="108" spans="1:8" ht="38.25" x14ac:dyDescent="0.2">
      <c r="A108" s="7"/>
      <c r="B108" s="8"/>
      <c r="C108" s="260" t="s">
        <v>70</v>
      </c>
      <c r="D108" s="274" t="s">
        <v>107</v>
      </c>
      <c r="E108" s="263" t="s">
        <v>1</v>
      </c>
      <c r="F108" s="349">
        <v>2</v>
      </c>
      <c r="G108" s="361">
        <v>0</v>
      </c>
      <c r="H108" s="350">
        <f t="shared" si="0"/>
        <v>0</v>
      </c>
    </row>
    <row r="109" spans="1:8" ht="76.5" x14ac:dyDescent="0.2">
      <c r="A109" s="7"/>
      <c r="B109" s="8"/>
      <c r="C109" s="260" t="s">
        <v>72</v>
      </c>
      <c r="D109" s="159" t="s">
        <v>260</v>
      </c>
      <c r="E109" s="160" t="s">
        <v>78</v>
      </c>
      <c r="F109" s="349">
        <v>1</v>
      </c>
      <c r="G109" s="361">
        <v>0</v>
      </c>
      <c r="H109" s="350">
        <f t="shared" si="0"/>
        <v>0</v>
      </c>
    </row>
    <row r="110" spans="1:8" ht="131.25" customHeight="1" x14ac:dyDescent="0.2">
      <c r="A110" s="7"/>
      <c r="B110" s="8"/>
      <c r="C110" s="260" t="s">
        <v>74</v>
      </c>
      <c r="D110" s="274" t="s">
        <v>261</v>
      </c>
      <c r="E110" s="263" t="s">
        <v>1</v>
      </c>
      <c r="F110" s="349">
        <v>2</v>
      </c>
      <c r="G110" s="361">
        <v>0</v>
      </c>
      <c r="H110" s="350">
        <f t="shared" si="0"/>
        <v>0</v>
      </c>
    </row>
    <row r="111" spans="1:8" ht="89.25" x14ac:dyDescent="0.2">
      <c r="A111" s="7"/>
      <c r="B111" s="8"/>
      <c r="C111" s="260" t="s">
        <v>76</v>
      </c>
      <c r="D111" s="144" t="s">
        <v>265</v>
      </c>
      <c r="E111" s="160" t="s">
        <v>78</v>
      </c>
      <c r="F111" s="349">
        <v>26</v>
      </c>
      <c r="G111" s="361">
        <v>0</v>
      </c>
      <c r="H111" s="350">
        <f t="shared" si="0"/>
        <v>0</v>
      </c>
    </row>
    <row r="112" spans="1:8" ht="89.25" x14ac:dyDescent="0.2">
      <c r="A112" s="7"/>
      <c r="B112" s="8"/>
      <c r="C112" s="260" t="s">
        <v>79</v>
      </c>
      <c r="D112" s="144" t="s">
        <v>84</v>
      </c>
      <c r="E112" s="145"/>
      <c r="F112" s="146"/>
      <c r="G112" s="347"/>
      <c r="H112" s="347">
        <f>SUM(H104:H111)*0.1</f>
        <v>0</v>
      </c>
    </row>
    <row r="113" spans="1:8" ht="6" customHeight="1" x14ac:dyDescent="0.2">
      <c r="A113" s="7"/>
      <c r="B113" s="8"/>
      <c r="C113" s="8"/>
      <c r="D113" s="9"/>
      <c r="E113" s="10"/>
      <c r="F113" s="11"/>
      <c r="G113" s="352"/>
      <c r="H113" s="352"/>
    </row>
    <row r="114" spans="1:8" x14ac:dyDescent="0.2">
      <c r="A114" s="15"/>
      <c r="B114" s="16"/>
      <c r="C114" s="16"/>
      <c r="D114" s="27" t="s">
        <v>148</v>
      </c>
      <c r="E114" s="95"/>
      <c r="F114" s="96"/>
      <c r="G114" s="353" t="s">
        <v>86</v>
      </c>
      <c r="H114" s="353">
        <f>SUM(H104:H113)</f>
        <v>0</v>
      </c>
    </row>
    <row r="115" spans="1:8" x14ac:dyDescent="0.2">
      <c r="A115" s="15"/>
      <c r="B115" s="16"/>
      <c r="C115" s="16"/>
      <c r="D115" s="27"/>
      <c r="E115" s="95"/>
      <c r="F115" s="96"/>
      <c r="G115" s="353"/>
      <c r="H115" s="353"/>
    </row>
    <row r="116" spans="1:8" ht="15.75" x14ac:dyDescent="0.25">
      <c r="A116" s="140" t="s">
        <v>256</v>
      </c>
      <c r="B116" s="264"/>
      <c r="C116" s="264"/>
      <c r="D116" s="265"/>
      <c r="E116" s="266"/>
      <c r="F116" s="267"/>
      <c r="G116" s="354"/>
      <c r="H116" s="354"/>
    </row>
    <row r="117" spans="1:8" ht="89.25" x14ac:dyDescent="0.2">
      <c r="A117" s="7"/>
      <c r="B117" s="8"/>
      <c r="C117" s="150">
        <v>2.1</v>
      </c>
      <c r="D117" s="144" t="s">
        <v>266</v>
      </c>
      <c r="E117" s="145" t="s">
        <v>1</v>
      </c>
      <c r="F117" s="146">
        <v>26</v>
      </c>
      <c r="G117" s="360">
        <v>0</v>
      </c>
      <c r="H117" s="347">
        <f t="shared" ref="H117:H125" si="1">F117*G117</f>
        <v>0</v>
      </c>
    </row>
    <row r="118" spans="1:8" ht="98.25" customHeight="1" x14ac:dyDescent="0.2">
      <c r="A118" s="7"/>
      <c r="B118" s="8"/>
      <c r="C118" s="150">
        <v>2.2000000000000002</v>
      </c>
      <c r="D118" s="144" t="s">
        <v>336</v>
      </c>
      <c r="E118" s="145" t="s">
        <v>78</v>
      </c>
      <c r="F118" s="146">
        <v>2</v>
      </c>
      <c r="G118" s="360">
        <v>0</v>
      </c>
      <c r="H118" s="347">
        <f t="shared" si="1"/>
        <v>0</v>
      </c>
    </row>
    <row r="119" spans="1:8" ht="63.75" x14ac:dyDescent="0.2">
      <c r="A119" s="7"/>
      <c r="B119" s="8"/>
      <c r="C119" s="150">
        <v>2.2999999999999998</v>
      </c>
      <c r="D119" s="159" t="s">
        <v>269</v>
      </c>
      <c r="E119" s="145" t="s">
        <v>78</v>
      </c>
      <c r="F119" s="146">
        <v>2</v>
      </c>
      <c r="G119" s="360">
        <v>0</v>
      </c>
      <c r="H119" s="347">
        <f>F119*G119</f>
        <v>0</v>
      </c>
    </row>
    <row r="120" spans="1:8" ht="156" customHeight="1" x14ac:dyDescent="0.2">
      <c r="A120" s="7"/>
      <c r="B120" s="8"/>
      <c r="C120" s="150">
        <v>2.4</v>
      </c>
      <c r="D120" s="159" t="s">
        <v>270</v>
      </c>
      <c r="E120" s="145" t="s">
        <v>78</v>
      </c>
      <c r="F120" s="146">
        <v>2</v>
      </c>
      <c r="G120" s="360">
        <v>0</v>
      </c>
      <c r="H120" s="347">
        <f>F120*G120</f>
        <v>0</v>
      </c>
    </row>
    <row r="121" spans="1:8" ht="63.75" x14ac:dyDescent="0.2">
      <c r="A121" s="7"/>
      <c r="B121" s="8"/>
      <c r="C121" s="150">
        <v>2.5</v>
      </c>
      <c r="D121" s="144" t="s">
        <v>271</v>
      </c>
      <c r="E121" s="145" t="s">
        <v>78</v>
      </c>
      <c r="F121" s="146">
        <v>2</v>
      </c>
      <c r="G121" s="360">
        <v>0</v>
      </c>
      <c r="H121" s="347">
        <f t="shared" si="1"/>
        <v>0</v>
      </c>
    </row>
    <row r="122" spans="1:8" ht="102" x14ac:dyDescent="0.2">
      <c r="A122" s="7"/>
      <c r="B122" s="8"/>
      <c r="C122" s="260" t="s">
        <v>98</v>
      </c>
      <c r="D122" s="355" t="s">
        <v>272</v>
      </c>
      <c r="E122" s="263" t="s">
        <v>78</v>
      </c>
      <c r="F122" s="146">
        <v>2</v>
      </c>
      <c r="G122" s="362">
        <v>0</v>
      </c>
      <c r="H122" s="356">
        <f t="shared" si="1"/>
        <v>0</v>
      </c>
    </row>
    <row r="123" spans="1:8" ht="25.5" x14ac:dyDescent="0.2">
      <c r="A123" s="7"/>
      <c r="B123" s="8"/>
      <c r="C123" s="150">
        <v>2.7</v>
      </c>
      <c r="D123" s="144" t="s">
        <v>273</v>
      </c>
      <c r="E123" s="145" t="s">
        <v>1</v>
      </c>
      <c r="F123" s="146">
        <v>26</v>
      </c>
      <c r="G123" s="360">
        <v>0</v>
      </c>
      <c r="H123" s="347">
        <f t="shared" si="1"/>
        <v>0</v>
      </c>
    </row>
    <row r="124" spans="1:8" x14ac:dyDescent="0.2">
      <c r="A124" s="7"/>
      <c r="B124" s="8"/>
      <c r="C124" s="150">
        <v>2.8</v>
      </c>
      <c r="D124" s="144" t="s">
        <v>274</v>
      </c>
      <c r="E124" s="145" t="s">
        <v>1</v>
      </c>
      <c r="F124" s="146">
        <v>26</v>
      </c>
      <c r="G124" s="360">
        <v>0</v>
      </c>
      <c r="H124" s="347">
        <f t="shared" si="1"/>
        <v>0</v>
      </c>
    </row>
    <row r="125" spans="1:8" ht="25.5" x14ac:dyDescent="0.2">
      <c r="A125" s="7"/>
      <c r="B125" s="8"/>
      <c r="C125" s="150">
        <v>2.9</v>
      </c>
      <c r="D125" s="144" t="s">
        <v>275</v>
      </c>
      <c r="E125" s="145" t="s">
        <v>1</v>
      </c>
      <c r="F125" s="146">
        <v>26</v>
      </c>
      <c r="G125" s="360">
        <v>0</v>
      </c>
      <c r="H125" s="347">
        <f t="shared" si="1"/>
        <v>0</v>
      </c>
    </row>
    <row r="126" spans="1:8" ht="66.75" customHeight="1" x14ac:dyDescent="0.2">
      <c r="A126" s="7"/>
      <c r="B126" s="8"/>
      <c r="C126" s="169">
        <v>2.1</v>
      </c>
      <c r="D126" s="144" t="s">
        <v>189</v>
      </c>
      <c r="E126" s="145"/>
      <c r="F126" s="146"/>
      <c r="G126" s="347"/>
      <c r="H126" s="347">
        <f>SUM(H117:H125)*0.1</f>
        <v>0</v>
      </c>
    </row>
    <row r="127" spans="1:8" ht="7.5" hidden="1" customHeight="1" x14ac:dyDescent="0.2">
      <c r="A127" s="7"/>
      <c r="B127" s="8"/>
      <c r="C127" s="8"/>
      <c r="D127" s="9"/>
      <c r="E127" s="10"/>
      <c r="F127" s="11"/>
      <c r="G127" s="352"/>
      <c r="H127" s="352"/>
    </row>
    <row r="128" spans="1:8" ht="20.25" customHeight="1" x14ac:dyDescent="0.2">
      <c r="A128" s="7"/>
      <c r="B128" s="8"/>
      <c r="C128" s="8"/>
      <c r="D128" s="27" t="s">
        <v>190</v>
      </c>
      <c r="E128" s="95"/>
      <c r="F128" s="96"/>
      <c r="G128" s="353" t="s">
        <v>86</v>
      </c>
      <c r="H128" s="353">
        <f>SUM(H117:H126)</f>
        <v>0</v>
      </c>
    </row>
    <row r="129" spans="1:8" x14ac:dyDescent="0.2">
      <c r="A129" s="15"/>
      <c r="B129" s="16"/>
      <c r="C129" s="16"/>
      <c r="D129" s="27"/>
      <c r="E129" s="95"/>
      <c r="F129" s="96"/>
      <c r="G129" s="353"/>
      <c r="H129" s="353"/>
    </row>
    <row r="130" spans="1:8" ht="15.75" x14ac:dyDescent="0.25">
      <c r="A130" s="94" t="s">
        <v>257</v>
      </c>
      <c r="B130" s="288"/>
      <c r="C130" s="288"/>
      <c r="D130" s="357"/>
      <c r="E130" s="266"/>
      <c r="F130" s="358"/>
      <c r="G130" s="354"/>
      <c r="H130" s="354"/>
    </row>
    <row r="131" spans="1:8" ht="25.5" x14ac:dyDescent="0.2">
      <c r="A131" s="7"/>
      <c r="B131" s="8"/>
      <c r="C131" s="150">
        <v>3.1</v>
      </c>
      <c r="D131" s="144" t="s">
        <v>276</v>
      </c>
      <c r="E131" s="145" t="s">
        <v>1</v>
      </c>
      <c r="F131" s="146">
        <v>26</v>
      </c>
      <c r="G131" s="360">
        <v>0</v>
      </c>
      <c r="H131" s="347">
        <f t="shared" ref="H131:H140" si="2">F131*G131</f>
        <v>0</v>
      </c>
    </row>
    <row r="132" spans="1:8" ht="25.5" x14ac:dyDescent="0.2">
      <c r="A132" s="7"/>
      <c r="B132" s="8"/>
      <c r="C132" s="150">
        <v>3.2</v>
      </c>
      <c r="D132" s="144" t="s">
        <v>277</v>
      </c>
      <c r="E132" s="145" t="s">
        <v>1</v>
      </c>
      <c r="F132" s="146">
        <v>26</v>
      </c>
      <c r="G132" s="360">
        <v>0</v>
      </c>
      <c r="H132" s="347">
        <f t="shared" si="2"/>
        <v>0</v>
      </c>
    </row>
    <row r="133" spans="1:8" ht="89.25" x14ac:dyDescent="0.2">
      <c r="A133" s="7"/>
      <c r="B133" s="8"/>
      <c r="C133" s="150">
        <v>3.3</v>
      </c>
      <c r="D133" s="159" t="s">
        <v>337</v>
      </c>
      <c r="E133" s="145" t="s">
        <v>78</v>
      </c>
      <c r="F133" s="146">
        <v>2</v>
      </c>
      <c r="G133" s="360">
        <v>0</v>
      </c>
      <c r="H133" s="347">
        <f t="shared" si="2"/>
        <v>0</v>
      </c>
    </row>
    <row r="134" spans="1:8" ht="102" x14ac:dyDescent="0.2">
      <c r="A134" s="7"/>
      <c r="B134" s="8"/>
      <c r="C134" s="260" t="s">
        <v>279</v>
      </c>
      <c r="D134" s="355" t="s">
        <v>280</v>
      </c>
      <c r="E134" s="145" t="s">
        <v>78</v>
      </c>
      <c r="F134" s="146">
        <v>2</v>
      </c>
      <c r="G134" s="360">
        <v>0</v>
      </c>
      <c r="H134" s="347">
        <f>F134*G134</f>
        <v>0</v>
      </c>
    </row>
    <row r="135" spans="1:8" x14ac:dyDescent="0.2">
      <c r="A135" s="7"/>
      <c r="B135" s="8"/>
      <c r="C135" s="260" t="s">
        <v>281</v>
      </c>
      <c r="D135" s="144" t="s">
        <v>282</v>
      </c>
      <c r="E135" s="145" t="s">
        <v>78</v>
      </c>
      <c r="F135" s="146">
        <v>4</v>
      </c>
      <c r="G135" s="360">
        <v>0</v>
      </c>
      <c r="H135" s="347">
        <f t="shared" si="2"/>
        <v>0</v>
      </c>
    </row>
    <row r="136" spans="1:8" x14ac:dyDescent="0.2">
      <c r="A136" s="7"/>
      <c r="B136" s="8"/>
      <c r="C136" s="260" t="s">
        <v>154</v>
      </c>
      <c r="D136" s="144" t="s">
        <v>283</v>
      </c>
      <c r="E136" s="145" t="s">
        <v>78</v>
      </c>
      <c r="F136" s="146">
        <v>2</v>
      </c>
      <c r="G136" s="360">
        <v>0</v>
      </c>
      <c r="H136" s="347">
        <f t="shared" si="2"/>
        <v>0</v>
      </c>
    </row>
    <row r="137" spans="1:8" x14ac:dyDescent="0.2">
      <c r="A137" s="7"/>
      <c r="B137" s="8"/>
      <c r="C137" s="260" t="s">
        <v>156</v>
      </c>
      <c r="D137" s="144" t="s">
        <v>284</v>
      </c>
      <c r="E137" s="145" t="s">
        <v>78</v>
      </c>
      <c r="F137" s="146">
        <v>2</v>
      </c>
      <c r="G137" s="360">
        <v>0</v>
      </c>
      <c r="H137" s="347">
        <f t="shared" si="2"/>
        <v>0</v>
      </c>
    </row>
    <row r="138" spans="1:8" ht="38.25" x14ac:dyDescent="0.2">
      <c r="A138" s="7"/>
      <c r="B138" s="8"/>
      <c r="C138" s="260" t="s">
        <v>285</v>
      </c>
      <c r="D138" s="359" t="s">
        <v>286</v>
      </c>
      <c r="E138" s="263" t="s">
        <v>78</v>
      </c>
      <c r="F138" s="146">
        <v>4</v>
      </c>
      <c r="G138" s="361">
        <v>0</v>
      </c>
      <c r="H138" s="350">
        <f t="shared" si="2"/>
        <v>0</v>
      </c>
    </row>
    <row r="139" spans="1:8" x14ac:dyDescent="0.2">
      <c r="A139" s="7"/>
      <c r="B139" s="8"/>
      <c r="C139" s="260" t="s">
        <v>158</v>
      </c>
      <c r="D139" s="144" t="s">
        <v>288</v>
      </c>
      <c r="E139" s="145" t="s">
        <v>78</v>
      </c>
      <c r="F139" s="146">
        <v>2</v>
      </c>
      <c r="G139" s="360">
        <v>0</v>
      </c>
      <c r="H139" s="347">
        <f t="shared" si="2"/>
        <v>0</v>
      </c>
    </row>
    <row r="140" spans="1:8" x14ac:dyDescent="0.2">
      <c r="A140" s="7"/>
      <c r="B140" s="8"/>
      <c r="C140" s="260" t="s">
        <v>160</v>
      </c>
      <c r="D140" s="144" t="s">
        <v>289</v>
      </c>
      <c r="E140" s="145" t="s">
        <v>78</v>
      </c>
      <c r="F140" s="146">
        <v>4</v>
      </c>
      <c r="G140" s="360">
        <v>0</v>
      </c>
      <c r="H140" s="347">
        <f t="shared" si="2"/>
        <v>0</v>
      </c>
    </row>
    <row r="141" spans="1:8" ht="25.5" x14ac:dyDescent="0.2">
      <c r="A141" s="7"/>
      <c r="B141" s="8"/>
      <c r="C141" s="260" t="s">
        <v>162</v>
      </c>
      <c r="D141" s="144" t="s">
        <v>290</v>
      </c>
      <c r="E141" s="145" t="s">
        <v>78</v>
      </c>
      <c r="F141" s="146">
        <v>1</v>
      </c>
      <c r="G141" s="347" t="s">
        <v>2</v>
      </c>
      <c r="H141" s="347">
        <f>SUM(H131:H140)*0.1</f>
        <v>0</v>
      </c>
    </row>
    <row r="142" spans="1:8" ht="63.75" x14ac:dyDescent="0.2">
      <c r="A142" s="7"/>
      <c r="B142" s="8"/>
      <c r="C142" s="260" t="s">
        <v>164</v>
      </c>
      <c r="D142" s="144" t="s">
        <v>291</v>
      </c>
      <c r="E142" s="145"/>
      <c r="F142" s="146"/>
      <c r="G142" s="347"/>
      <c r="H142" s="347">
        <f>SUM(H131:H140)*0.1</f>
        <v>0</v>
      </c>
    </row>
    <row r="143" spans="1:8" ht="11.25" customHeight="1" x14ac:dyDescent="0.2">
      <c r="A143" s="7"/>
      <c r="B143" s="8"/>
      <c r="C143" s="8"/>
      <c r="D143" s="9"/>
      <c r="E143" s="10"/>
      <c r="F143" s="11"/>
      <c r="G143" s="352"/>
      <c r="H143" s="352"/>
    </row>
    <row r="144" spans="1:8" ht="25.5" x14ac:dyDescent="0.2">
      <c r="A144" s="7"/>
      <c r="B144" s="16"/>
      <c r="C144" s="16"/>
      <c r="D144" s="27" t="s">
        <v>250</v>
      </c>
      <c r="E144" s="95"/>
      <c r="F144" s="96"/>
      <c r="G144" s="353" t="s">
        <v>86</v>
      </c>
      <c r="H144" s="353">
        <f>SUM(H131:H143)</f>
        <v>0</v>
      </c>
    </row>
  </sheetData>
  <sheetProtection password="CF77" sheet="1" objects="1" scenarios="1"/>
  <pageMargins left="0.7" right="0.7" top="0.75" bottom="0.75" header="0.3" footer="0.3"/>
  <pageSetup paperSize="9" orientation="portrait" r:id="rId1"/>
  <rowBreaks count="4" manualBreakCount="4">
    <brk id="98" max="16383" man="1"/>
    <brk id="111" max="16383" man="1"/>
    <brk id="114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19</vt:i4>
      </vt:variant>
    </vt:vector>
  </HeadingPairs>
  <TitlesOfParts>
    <vt:vector size="25" baseType="lpstr">
      <vt:lpstr>rek</vt:lpstr>
      <vt:lpstr>preddela</vt:lpstr>
      <vt:lpstr>sneberska-JV</vt:lpstr>
      <vt:lpstr>sneberska-HP</vt:lpstr>
      <vt:lpstr>trbeže-JV</vt:lpstr>
      <vt:lpstr>trbeže-HP</vt:lpstr>
      <vt:lpstr>mont</vt:lpstr>
      <vt:lpstr>mont_1</vt:lpstr>
      <vt:lpstr>mont_1hp</vt:lpstr>
      <vt:lpstr>monthp</vt:lpstr>
      <vt:lpstr>nabav</vt:lpstr>
      <vt:lpstr>nabavka</vt:lpstr>
      <vt:lpstr>nabavkahp</vt:lpstr>
      <vt:lpstr>nabhp</vt:lpstr>
      <vt:lpstr>rek!Področje_tiskanja</vt:lpstr>
      <vt:lpstr>'sneberska-JV'!Področje_tiskanja</vt:lpstr>
      <vt:lpstr>pred</vt:lpstr>
      <vt:lpstr>preddrad</vt:lpstr>
      <vt:lpstr>preddela!su_PREDDELA</vt:lpstr>
      <vt:lpstr>sub</vt:lpstr>
      <vt:lpstr>suma_11</vt:lpstr>
      <vt:lpstr>zem</vt:lpstr>
      <vt:lpstr>zemd</vt:lpstr>
      <vt:lpstr>zemdhp</vt:lpstr>
      <vt:lpstr>zemh</vt:lpstr>
    </vt:vector>
  </TitlesOfParts>
  <Company>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Domen Dežman</cp:lastModifiedBy>
  <cp:lastPrinted>2018-11-06T09:09:00Z</cp:lastPrinted>
  <dcterms:created xsi:type="dcterms:W3CDTF">2008-07-08T06:13:32Z</dcterms:created>
  <dcterms:modified xsi:type="dcterms:W3CDTF">2018-11-06T09:14:50Z</dcterms:modified>
</cp:coreProperties>
</file>